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1 курс" sheetId="1" r:id="rId1"/>
    <sheet name="1 курс -зач" sheetId="2" r:id="rId2"/>
    <sheet name="2 курс" sheetId="3" r:id="rId3"/>
    <sheet name="2 курс-зач" sheetId="4" r:id="rId4"/>
    <sheet name="3 курс" sheetId="5" r:id="rId5"/>
    <sheet name="3 курс-зач" sheetId="6" r:id="rId6"/>
    <sheet name="4 курс" sheetId="7" r:id="rId7"/>
    <sheet name="4 курс-зач" sheetId="8" r:id="rId8"/>
  </sheets>
  <definedNames>
    <definedName name="_ftn1" localSheetId="0">'1 курс'!#REF!</definedName>
    <definedName name="_ftn1" localSheetId="1">'1 курс -зач'!#REF!</definedName>
    <definedName name="_ftnref1" localSheetId="0">'1 курс'!$BD$10</definedName>
    <definedName name="_ftnref1" localSheetId="1">'1 курс -зач'!$BD$10</definedName>
  </definedNames>
  <calcPr fullCalcOnLoad="1"/>
</workbook>
</file>

<file path=xl/sharedStrings.xml><?xml version="1.0" encoding="utf-8"?>
<sst xmlns="http://schemas.openxmlformats.org/spreadsheetml/2006/main" count="1166" uniqueCount="218">
  <si>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</si>
  <si>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</si>
  <si>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</si>
  <si>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</si>
  <si>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</si>
  <si>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</si>
  <si>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</si>
  <si>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</si>
  <si>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</si>
  <si>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</si>
  <si>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</si>
  <si>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</si>
  <si>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</si>
  <si>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</si>
  <si>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</si>
  <si>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</si>
  <si>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</si>
  <si>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</si>
  <si>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</si>
  <si>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</si>
  <si>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</si>
  <si>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Иностранный язык</t>
  </si>
  <si>
    <t>История</t>
  </si>
  <si>
    <t>Химия</t>
  </si>
  <si>
    <t>Математика</t>
  </si>
  <si>
    <t>Физика</t>
  </si>
  <si>
    <t>Базовые дисциплины</t>
  </si>
  <si>
    <t>Профильные дисциплины</t>
  </si>
  <si>
    <t>ОГСЭ.03</t>
  </si>
  <si>
    <t>ОГСЭ.04</t>
  </si>
  <si>
    <t>Общепрофессиональные дисциплины</t>
  </si>
  <si>
    <t>Профессиональные модули</t>
  </si>
  <si>
    <t>ПМ.01</t>
  </si>
  <si>
    <t>МДК.01.01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</si>
  <si>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</si>
  <si>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</si>
  <si>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</si>
  <si>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</si>
  <si>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</si>
  <si>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</si>
  <si>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</si>
  <si>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</si>
  <si>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</si>
  <si>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</si>
  <si>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ОП.03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</si>
  <si>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</si>
  <si>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</si>
  <si>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</si>
  <si>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</si>
  <si>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</si>
  <si>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</si>
  <si>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Инженерная графика</t>
  </si>
  <si>
    <t>4 КУРС</t>
  </si>
  <si>
    <t>ЕН.01</t>
  </si>
  <si>
    <t>Информатика</t>
  </si>
  <si>
    <t>ОГСЭ.01</t>
  </si>
  <si>
    <t>Основы философии</t>
  </si>
  <si>
    <t>ОГСЭ.05</t>
  </si>
  <si>
    <t>Русский язык и культура речи</t>
  </si>
  <si>
    <t>Физическая культура</t>
  </si>
  <si>
    <t>ОП.06</t>
  </si>
  <si>
    <t>ОП.09</t>
  </si>
  <si>
    <t>ОП.07</t>
  </si>
  <si>
    <t>ОП.10</t>
  </si>
  <si>
    <t>ОП.11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</si>
  <si>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</si>
  <si>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</si>
  <si>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</si>
  <si>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</si>
  <si>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</si>
  <si>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</si>
  <si>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</si>
  <si>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</si>
  <si>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</si>
  <si>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</si>
  <si>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ОП</t>
  </si>
  <si>
    <t>БД</t>
  </si>
  <si>
    <t xml:space="preserve">История </t>
  </si>
  <si>
    <t>Основы безопасности жизнедеятельности</t>
  </si>
  <si>
    <t>ПД</t>
  </si>
  <si>
    <t>ОУД.11</t>
  </si>
  <si>
    <t>ОУД.12</t>
  </si>
  <si>
    <t>Общепрофессионльные дисциплины</t>
  </si>
  <si>
    <t>ПМ</t>
  </si>
  <si>
    <t>МДК.05.01</t>
  </si>
  <si>
    <t xml:space="preserve"> 10.06 - 29.06</t>
  </si>
  <si>
    <t xml:space="preserve"> 29.07 - 31.08</t>
  </si>
  <si>
    <t>Астрономия</t>
  </si>
  <si>
    <t>ОУД.13</t>
  </si>
  <si>
    <t>Экология</t>
  </si>
  <si>
    <t>ОУД.14</t>
  </si>
  <si>
    <t>Технология профессиональной деятельности</t>
  </si>
  <si>
    <t>ПП</t>
  </si>
  <si>
    <t>ОГСЭ</t>
  </si>
  <si>
    <t>Общий гуманитарный и социально-экономический учебный цикл</t>
  </si>
  <si>
    <t>ОГСЭ.02</t>
  </si>
  <si>
    <t>ЕН</t>
  </si>
  <si>
    <t>Математический и общий естественнонаучный учебный цикл</t>
  </si>
  <si>
    <t>Учебная практика</t>
  </si>
  <si>
    <t>УП.05.01</t>
  </si>
  <si>
    <t>ПРОФЕССИОНАЛЬНАЯ ПОДГОТОВКА</t>
  </si>
  <si>
    <t>ОБЩЕОБРАЗОВАТЕЛЬНАЯ ПОДГОТОВКА</t>
  </si>
  <si>
    <r>
      <t xml:space="preserve">   "</t>
    </r>
    <r>
      <rPr>
        <b/>
        <u val="single"/>
        <sz val="11"/>
        <color indexed="8"/>
        <rFont val="Times New Roman"/>
        <family val="1"/>
      </rPr>
      <t xml:space="preserve">  16  </t>
    </r>
    <r>
      <rPr>
        <b/>
        <sz val="11"/>
        <color indexed="8"/>
        <rFont val="Times New Roman"/>
        <family val="1"/>
      </rPr>
      <t>"</t>
    </r>
    <r>
      <rPr>
        <b/>
        <u val="single"/>
        <sz val="11"/>
        <color indexed="8"/>
        <rFont val="Times New Roman"/>
        <family val="1"/>
      </rPr>
      <t xml:space="preserve">      августа        </t>
    </r>
    <r>
      <rPr>
        <b/>
        <sz val="11"/>
        <color indexed="8"/>
        <rFont val="Times New Roman"/>
        <family val="1"/>
      </rPr>
      <t xml:space="preserve"> 20</t>
    </r>
    <r>
      <rPr>
        <b/>
        <u val="single"/>
        <sz val="11"/>
        <color indexed="8"/>
        <rFont val="Times New Roman"/>
        <family val="1"/>
      </rPr>
      <t>18</t>
    </r>
    <r>
      <rPr>
        <b/>
        <sz val="11"/>
        <color indexed="8"/>
        <rFont val="Times New Roman"/>
        <family val="1"/>
      </rPr>
      <t xml:space="preserve"> г.</t>
    </r>
  </si>
  <si>
    <t>П</t>
  </si>
  <si>
    <t>Профессиональный учебный цикл</t>
  </si>
  <si>
    <t>Организация работ по профессии Пожарный</t>
  </si>
  <si>
    <t>ПМ.03</t>
  </si>
  <si>
    <t>МДК.03.01</t>
  </si>
  <si>
    <t>ОП.02</t>
  </si>
  <si>
    <t>Производственнная практика</t>
  </si>
  <si>
    <t>ПМ.04</t>
  </si>
  <si>
    <t>МДК.04.01</t>
  </si>
  <si>
    <t>УП.04</t>
  </si>
  <si>
    <t xml:space="preserve">  01.09 – 28.09</t>
  </si>
  <si>
    <t xml:space="preserve">  29.09  –  26.10</t>
  </si>
  <si>
    <t xml:space="preserve">  27.10 – 30.11</t>
  </si>
  <si>
    <t xml:space="preserve"> 01.12 – 28.12</t>
  </si>
  <si>
    <t xml:space="preserve">  29.12 - 25.01</t>
  </si>
  <si>
    <t xml:space="preserve"> 26.01 – 22.02</t>
  </si>
  <si>
    <t xml:space="preserve">  23.02 - 29.03</t>
  </si>
  <si>
    <t xml:space="preserve">  30.03 - 26.04</t>
  </si>
  <si>
    <t xml:space="preserve">  27.04 - 31.05</t>
  </si>
  <si>
    <t xml:space="preserve"> 01.06 - 28.06</t>
  </si>
  <si>
    <t xml:space="preserve"> 27.07 - 31.08</t>
  </si>
  <si>
    <t>ПП.02</t>
  </si>
  <si>
    <r>
      <t xml:space="preserve"> </t>
    </r>
    <r>
      <rPr>
        <sz val="8"/>
        <color indexed="8"/>
        <rFont val="Times New Roman"/>
        <family val="1"/>
      </rPr>
      <t>29.06 - 26.07</t>
    </r>
  </si>
  <si>
    <t xml:space="preserve"> 29.09  –  26.10</t>
  </si>
  <si>
    <t>Биология</t>
  </si>
  <si>
    <t>ОГСЭ.06</t>
  </si>
  <si>
    <t>ЕН.02</t>
  </si>
  <si>
    <t>Выполнение работ по одной или нескольким профессиям рабочих, должностям служащих</t>
  </si>
  <si>
    <t>ПП.01</t>
  </si>
  <si>
    <t xml:space="preserve">Социальная психология </t>
  </si>
  <si>
    <t>Основы предпринимательства</t>
  </si>
  <si>
    <t>ОП.14</t>
  </si>
  <si>
    <t>Охрана труда</t>
  </si>
  <si>
    <t>ОП.04</t>
  </si>
  <si>
    <t>ОП.08</t>
  </si>
  <si>
    <t>Эффективное поведение на рынке труда</t>
  </si>
  <si>
    <t>ОП.13</t>
  </si>
  <si>
    <t>ПП.03</t>
  </si>
  <si>
    <t>ППД</t>
  </si>
  <si>
    <t>Производственная практика (преддипломная)</t>
  </si>
  <si>
    <t>ОП.12</t>
  </si>
  <si>
    <t>ОП.05</t>
  </si>
  <si>
    <t>Информационные технологии в профессиональной деятельности</t>
  </si>
  <si>
    <t>Государственное бюджетное профессиональное образовательное учреждение  Ростовской области "ВТММ"</t>
  </si>
  <si>
    <t>Директор ГБПОУ РО "ВТММ"</t>
  </si>
  <si>
    <t>_____________     Н.В. Смольянинова</t>
  </si>
  <si>
    <t>Квалификация: техник</t>
  </si>
  <si>
    <t>З-1</t>
  </si>
  <si>
    <t>Э</t>
  </si>
  <si>
    <t>ДЗ</t>
  </si>
  <si>
    <t>З</t>
  </si>
  <si>
    <t>ДЗ-2</t>
  </si>
  <si>
    <t>Техническая механика</t>
  </si>
  <si>
    <t>Материаловедение</t>
  </si>
  <si>
    <t>Выполнение работ по одной или нескольким профессиям рабочих</t>
  </si>
  <si>
    <t>ДЗ-1, З-1</t>
  </si>
  <si>
    <t>ДЗ-1</t>
  </si>
  <si>
    <t>Метрология, стандартизация и сертификация</t>
  </si>
  <si>
    <t>Правила и нормы оформления конструкторской документации по специальности</t>
  </si>
  <si>
    <t>МДК.01.02</t>
  </si>
  <si>
    <t>ДЗ-3</t>
  </si>
  <si>
    <t>Э-3, ДЗ-3</t>
  </si>
  <si>
    <t>ЕН.03</t>
  </si>
  <si>
    <t>Подготовка и осуществление технологических процессов изготовления сварных конструкций</t>
  </si>
  <si>
    <t>ПМ.05</t>
  </si>
  <si>
    <t>Э-2,ДЗ-2</t>
  </si>
  <si>
    <t>ПП.05</t>
  </si>
  <si>
    <t>МДК.02.02</t>
  </si>
  <si>
    <t xml:space="preserve"> ДЗ-1</t>
  </si>
  <si>
    <t>Литература</t>
  </si>
  <si>
    <t>Э-1, ДЗ-2, З-1</t>
  </si>
  <si>
    <t>Э-2,ДЗ-2, З-2</t>
  </si>
  <si>
    <t>Русский язык</t>
  </si>
  <si>
    <t>По выбору из обязательных предметных областей</t>
  </si>
  <si>
    <t>Дополнительные</t>
  </si>
  <si>
    <t>ОУД.015</t>
  </si>
  <si>
    <t>Исследовательская (проектная) деятельность</t>
  </si>
  <si>
    <t>Э-2, ДЗ-8, З-2</t>
  </si>
  <si>
    <t>ДЗ-5, Э-2, З-1</t>
  </si>
  <si>
    <t>ДЗ-3, Э-1</t>
  </si>
  <si>
    <t>ДЗ*</t>
  </si>
  <si>
    <t>специальность среднего профессионального образования 15.02.08 Технология машиностроения</t>
  </si>
  <si>
    <t>Экологические основы природопользования</t>
  </si>
  <si>
    <t>Компьютерная графика</t>
  </si>
  <si>
    <t>Основы экономики, организации и правовое обеспечение профессиональной деятельности</t>
  </si>
  <si>
    <t>Выполнение работ по профессии токарь</t>
  </si>
  <si>
    <t>Э-1</t>
  </si>
  <si>
    <t>Э-1, ДЗ-1</t>
  </si>
  <si>
    <t>Процессы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</si>
  <si>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</si>
  <si>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</si>
  <si>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</si>
  <si>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оборудования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</si>
  <si>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</si>
  <si>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</si>
  <si>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Системы автоматизированного проектирования и программирования в машиностроении</t>
  </si>
  <si>
    <t>ОП.15</t>
  </si>
  <si>
    <t>Э-2, ДЗ-3, З-1</t>
  </si>
  <si>
    <t>ОП.16</t>
  </si>
  <si>
    <t>ОП.17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</si>
  <si>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</si>
  <si>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</si>
  <si>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</si>
  <si>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</si>
  <si>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МДК.03.02</t>
  </si>
  <si>
    <t>Контроль соответствия качества деталей требованиям технической документации</t>
  </si>
  <si>
    <t>Э-1, ДЗ-1,З-1</t>
  </si>
  <si>
    <t>Э-2, ДЗ-1,З-1</t>
  </si>
  <si>
    <t>ДЗ-3, З-2</t>
  </si>
  <si>
    <t>ДЗ-6, З-1</t>
  </si>
  <si>
    <t>Э-4, ДЗ-4</t>
  </si>
  <si>
    <t>Э-1, ДЗ-2, З-2</t>
  </si>
  <si>
    <t>ПП.04</t>
  </si>
  <si>
    <t>Э-3, ДЗ-6, З-2</t>
  </si>
  <si>
    <t>Э-3, ДЗ-5,З-2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</si>
</sst>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6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4" borderId="15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3" borderId="1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textRotation="90"/>
      <protection/>
    </xf>
    <xf numFmtId="0" fontId="5" fillId="0" borderId="13" xfId="0" applyFont="1" applyBorder="1" applyAlignment="1">
      <alignment horizontal="center" vertical="center" textRotation="90"/>
    </xf>
    <xf numFmtId="0" fontId="21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0" fillId="4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8" fillId="34" borderId="2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4" fillId="36" borderId="15" xfId="0" applyFont="1" applyFill="1" applyBorder="1" applyAlignment="1">
      <alignment/>
    </xf>
    <xf numFmtId="0" fontId="64" fillId="30" borderId="15" xfId="0" applyFont="1" applyFill="1" applyBorder="1" applyAlignment="1">
      <alignment/>
    </xf>
    <xf numFmtId="0" fontId="5" fillId="4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0" fillId="38" borderId="0" xfId="0" applyFill="1" applyAlignment="1">
      <alignment/>
    </xf>
    <xf numFmtId="0" fontId="15" fillId="38" borderId="0" xfId="0" applyFont="1" applyFill="1" applyBorder="1" applyAlignment="1">
      <alignment horizontal="center"/>
    </xf>
    <xf numFmtId="0" fontId="5" fillId="38" borderId="15" xfId="0" applyFont="1" applyFill="1" applyBorder="1" applyAlignment="1">
      <alignment textRotation="90"/>
    </xf>
    <xf numFmtId="0" fontId="5" fillId="38" borderId="10" xfId="0" applyFont="1" applyFill="1" applyBorder="1" applyAlignment="1">
      <alignment horizontal="center" vertical="center" textRotation="90" wrapText="1"/>
    </xf>
    <xf numFmtId="0" fontId="5" fillId="38" borderId="11" xfId="0" applyFont="1" applyFill="1" applyBorder="1" applyAlignment="1">
      <alignment horizontal="center" vertical="center" textRotation="90" wrapText="1"/>
    </xf>
    <xf numFmtId="0" fontId="0" fillId="38" borderId="0" xfId="0" applyFill="1" applyBorder="1" applyAlignment="1">
      <alignment/>
    </xf>
    <xf numFmtId="172" fontId="7" fillId="38" borderId="0" xfId="0" applyNumberFormat="1" applyFont="1" applyFill="1" applyBorder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0" fontId="64" fillId="30" borderId="11" xfId="0" applyFont="1" applyFill="1" applyBorder="1" applyAlignment="1">
      <alignment/>
    </xf>
    <xf numFmtId="0" fontId="5" fillId="0" borderId="15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wrapText="1"/>
    </xf>
    <xf numFmtId="0" fontId="18" fillId="36" borderId="16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7" borderId="19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18" fillId="40" borderId="15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/>
    </xf>
    <xf numFmtId="0" fontId="64" fillId="41" borderId="15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wrapText="1"/>
    </xf>
    <xf numFmtId="0" fontId="65" fillId="41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horizontal="center" vertical="center"/>
    </xf>
    <xf numFmtId="0" fontId="18" fillId="39" borderId="15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wrapText="1"/>
    </xf>
    <xf numFmtId="0" fontId="18" fillId="40" borderId="15" xfId="0" applyFont="1" applyFill="1" applyBorder="1" applyAlignment="1">
      <alignment horizontal="center" wrapText="1"/>
    </xf>
    <xf numFmtId="0" fontId="18" fillId="40" borderId="16" xfId="0" applyFont="1" applyFill="1" applyBorder="1" applyAlignment="1">
      <alignment horizontal="center" wrapText="1"/>
    </xf>
    <xf numFmtId="0" fontId="64" fillId="41" borderId="11" xfId="0" applyFont="1" applyFill="1" applyBorder="1" applyAlignment="1">
      <alignment horizontal="center" vertical="center"/>
    </xf>
    <xf numFmtId="0" fontId="64" fillId="36" borderId="21" xfId="0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66" fillId="30" borderId="15" xfId="0" applyFont="1" applyFill="1" applyBorder="1" applyAlignment="1">
      <alignment horizontal="center" vertical="center"/>
    </xf>
    <xf numFmtId="0" fontId="66" fillId="39" borderId="15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/>
    </xf>
    <xf numFmtId="0" fontId="68" fillId="36" borderId="15" xfId="0" applyFont="1" applyFill="1" applyBorder="1" applyAlignment="1">
      <alignment/>
    </xf>
    <xf numFmtId="0" fontId="67" fillId="36" borderId="15" xfId="0" applyFont="1" applyFill="1" applyBorder="1" applyAlignment="1">
      <alignment/>
    </xf>
    <xf numFmtId="0" fontId="67" fillId="36" borderId="11" xfId="0" applyFont="1" applyFill="1" applyBorder="1" applyAlignment="1">
      <alignment/>
    </xf>
    <xf numFmtId="0" fontId="67" fillId="36" borderId="11" xfId="0" applyFont="1" applyFill="1" applyBorder="1" applyAlignment="1">
      <alignment horizontal="center" vertical="center" textRotation="90"/>
    </xf>
    <xf numFmtId="0" fontId="67" fillId="36" borderId="11" xfId="0" applyFont="1" applyFill="1" applyBorder="1" applyAlignment="1">
      <alignment horizontal="center" wrapText="1"/>
    </xf>
    <xf numFmtId="0" fontId="67" fillId="36" borderId="15" xfId="0" applyFont="1" applyFill="1" applyBorder="1" applyAlignment="1">
      <alignment horizontal="center"/>
    </xf>
    <xf numFmtId="0" fontId="67" fillId="36" borderId="15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9" fillId="42" borderId="20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 wrapText="1"/>
    </xf>
    <xf numFmtId="0" fontId="22" fillId="42" borderId="16" xfId="0" applyFont="1" applyFill="1" applyBorder="1" applyAlignment="1">
      <alignment horizontal="center" vertical="center"/>
    </xf>
    <xf numFmtId="0" fontId="66" fillId="37" borderId="15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textRotation="90" wrapText="1"/>
    </xf>
    <xf numFmtId="0" fontId="27" fillId="43" borderId="11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66" fillId="41" borderId="15" xfId="0" applyFont="1" applyFill="1" applyBorder="1" applyAlignment="1">
      <alignment horizontal="center" vertical="center"/>
    </xf>
    <xf numFmtId="0" fontId="66" fillId="41" borderId="11" xfId="0" applyFont="1" applyFill="1" applyBorder="1" applyAlignment="1">
      <alignment horizontal="center" vertical="center"/>
    </xf>
    <xf numFmtId="0" fontId="66" fillId="39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42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/>
    </xf>
    <xf numFmtId="0" fontId="22" fillId="44" borderId="16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44" borderId="15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horizontal="center"/>
    </xf>
    <xf numFmtId="0" fontId="66" fillId="36" borderId="11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66" fillId="45" borderId="15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23" fillId="45" borderId="11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5" fillId="0" borderId="21" xfId="0" applyFont="1" applyBorder="1" applyAlignment="1">
      <alignment vertical="center" wrapText="1"/>
    </xf>
    <xf numFmtId="0" fontId="66" fillId="45" borderId="11" xfId="0" applyFont="1" applyFill="1" applyBorder="1" applyAlignment="1">
      <alignment horizontal="center" vertical="center"/>
    </xf>
    <xf numFmtId="0" fontId="22" fillId="45" borderId="16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/>
    </xf>
    <xf numFmtId="0" fontId="66" fillId="36" borderId="11" xfId="0" applyFont="1" applyFill="1" applyBorder="1" applyAlignment="1">
      <alignment/>
    </xf>
    <xf numFmtId="0" fontId="22" fillId="41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 wrapText="1"/>
    </xf>
    <xf numFmtId="0" fontId="22" fillId="45" borderId="15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textRotation="90"/>
    </xf>
    <xf numFmtId="0" fontId="15" fillId="0" borderId="16" xfId="0" applyFont="1" applyBorder="1" applyAlignment="1">
      <alignment horizontal="center"/>
    </xf>
    <xf numFmtId="0" fontId="66" fillId="43" borderId="15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textRotation="90"/>
    </xf>
    <xf numFmtId="0" fontId="5" fillId="0" borderId="15" xfId="0" applyFont="1" applyBorder="1" applyAlignment="1">
      <alignment vertical="center" wrapText="1"/>
    </xf>
    <xf numFmtId="0" fontId="8" fillId="43" borderId="11" xfId="0" applyFont="1" applyFill="1" applyBorder="1" applyAlignment="1">
      <alignment horizontal="center" vertical="center"/>
    </xf>
    <xf numFmtId="0" fontId="8" fillId="43" borderId="16" xfId="0" applyFont="1" applyFill="1" applyBorder="1" applyAlignment="1">
      <alignment horizontal="center" vertical="center"/>
    </xf>
    <xf numFmtId="0" fontId="8" fillId="43" borderId="20" xfId="0" applyFont="1" applyFill="1" applyBorder="1" applyAlignment="1">
      <alignment horizontal="center" vertical="center"/>
    </xf>
    <xf numFmtId="0" fontId="8" fillId="43" borderId="15" xfId="0" applyFont="1" applyFill="1" applyBorder="1" applyAlignment="1">
      <alignment horizontal="center" vertical="center"/>
    </xf>
    <xf numFmtId="0" fontId="64" fillId="43" borderId="15" xfId="0" applyFont="1" applyFill="1" applyBorder="1" applyAlignment="1">
      <alignment/>
    </xf>
    <xf numFmtId="0" fontId="64" fillId="43" borderId="11" xfId="0" applyFont="1" applyFill="1" applyBorder="1" applyAlignment="1">
      <alignment/>
    </xf>
    <xf numFmtId="0" fontId="20" fillId="43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/>
    </xf>
    <xf numFmtId="0" fontId="10" fillId="37" borderId="21" xfId="0" applyFont="1" applyFill="1" applyBorder="1" applyAlignment="1">
      <alignment horizontal="center"/>
    </xf>
    <xf numFmtId="0" fontId="18" fillId="17" borderId="2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40" borderId="25" xfId="0" applyFont="1" applyFill="1" applyBorder="1" applyAlignment="1">
      <alignment horizontal="center" vertical="center"/>
    </xf>
    <xf numFmtId="0" fontId="64" fillId="30" borderId="21" xfId="0" applyFont="1" applyFill="1" applyBorder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8" fillId="36" borderId="21" xfId="0" applyFont="1" applyFill="1" applyBorder="1" applyAlignment="1">
      <alignment horizontal="center" vertical="center"/>
    </xf>
    <xf numFmtId="0" fontId="66" fillId="39" borderId="11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8" fillId="41" borderId="11" xfId="0" applyFont="1" applyFill="1" applyBorder="1" applyAlignment="1">
      <alignment horizontal="center" wrapText="1"/>
    </xf>
    <xf numFmtId="0" fontId="27" fillId="43" borderId="11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wrapText="1"/>
    </xf>
    <xf numFmtId="0" fontId="66" fillId="30" borderId="11" xfId="0" applyFont="1" applyFill="1" applyBorder="1" applyAlignment="1">
      <alignment horizontal="center" vertical="center"/>
    </xf>
    <xf numFmtId="0" fontId="66" fillId="41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textRotation="90"/>
    </xf>
    <xf numFmtId="0" fontId="22" fillId="45" borderId="11" xfId="0" applyFont="1" applyFill="1" applyBorder="1" applyAlignment="1">
      <alignment horizontal="center" vertical="center"/>
    </xf>
    <xf numFmtId="0" fontId="66" fillId="30" borderId="0" xfId="0" applyFont="1" applyFill="1" applyBorder="1" applyAlignment="1">
      <alignment horizontal="center" vertical="center"/>
    </xf>
    <xf numFmtId="0" fontId="66" fillId="30" borderId="20" xfId="0" applyFont="1" applyFill="1" applyBorder="1" applyAlignment="1">
      <alignment horizontal="center" vertical="center"/>
    </xf>
    <xf numFmtId="0" fontId="66" fillId="41" borderId="26" xfId="0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horizontal="center" vertical="center"/>
    </xf>
    <xf numFmtId="0" fontId="66" fillId="41" borderId="20" xfId="0" applyFont="1" applyFill="1" applyBorder="1" applyAlignment="1">
      <alignment horizontal="center" vertical="center"/>
    </xf>
    <xf numFmtId="0" fontId="27" fillId="43" borderId="25" xfId="0" applyFont="1" applyFill="1" applyBorder="1" applyAlignment="1">
      <alignment horizontal="center" vertical="center" wrapText="1"/>
    </xf>
    <xf numFmtId="0" fontId="66" fillId="30" borderId="2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textRotation="90"/>
    </xf>
    <xf numFmtId="0" fontId="66" fillId="36" borderId="15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wrapText="1"/>
    </xf>
    <xf numFmtId="0" fontId="18" fillId="35" borderId="16" xfId="0" applyFont="1" applyFill="1" applyBorder="1" applyAlignment="1">
      <alignment horizontal="center" wrapText="1"/>
    </xf>
    <xf numFmtId="0" fontId="66" fillId="30" borderId="25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6" borderId="25" xfId="0" applyFont="1" applyFill="1" applyBorder="1" applyAlignment="1">
      <alignment horizontal="center" vertical="center" wrapText="1"/>
    </xf>
    <xf numFmtId="0" fontId="66" fillId="41" borderId="11" xfId="0" applyFont="1" applyFill="1" applyBorder="1" applyAlignment="1">
      <alignment horizontal="center" vertical="center"/>
    </xf>
    <xf numFmtId="0" fontId="66" fillId="39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66" fillId="37" borderId="27" xfId="0" applyFont="1" applyFill="1" applyBorder="1" applyAlignment="1">
      <alignment vertical="center"/>
    </xf>
    <xf numFmtId="0" fontId="66" fillId="37" borderId="28" xfId="0" applyFont="1" applyFill="1" applyBorder="1" applyAlignment="1">
      <alignment vertical="center"/>
    </xf>
    <xf numFmtId="0" fontId="66" fillId="37" borderId="29" xfId="0" applyFont="1" applyFill="1" applyBorder="1" applyAlignment="1">
      <alignment vertical="center"/>
    </xf>
    <xf numFmtId="0" fontId="66" fillId="37" borderId="14" xfId="0" applyFont="1" applyFill="1" applyBorder="1" applyAlignment="1">
      <alignment vertical="center"/>
    </xf>
    <xf numFmtId="0" fontId="66" fillId="39" borderId="27" xfId="0" applyFont="1" applyFill="1" applyBorder="1" applyAlignment="1">
      <alignment vertical="center"/>
    </xf>
    <xf numFmtId="0" fontId="66" fillId="39" borderId="28" xfId="0" applyFont="1" applyFill="1" applyBorder="1" applyAlignment="1">
      <alignment vertical="center"/>
    </xf>
    <xf numFmtId="0" fontId="66" fillId="39" borderId="29" xfId="0" applyFont="1" applyFill="1" applyBorder="1" applyAlignment="1">
      <alignment vertical="center"/>
    </xf>
    <xf numFmtId="0" fontId="66" fillId="39" borderId="14" xfId="0" applyFont="1" applyFill="1" applyBorder="1" applyAlignment="1">
      <alignment vertical="center"/>
    </xf>
    <xf numFmtId="0" fontId="66" fillId="41" borderId="27" xfId="0" applyFont="1" applyFill="1" applyBorder="1" applyAlignment="1">
      <alignment vertical="center"/>
    </xf>
    <xf numFmtId="0" fontId="66" fillId="41" borderId="28" xfId="0" applyFont="1" applyFill="1" applyBorder="1" applyAlignment="1">
      <alignment vertical="center"/>
    </xf>
    <xf numFmtId="0" fontId="66" fillId="41" borderId="29" xfId="0" applyFont="1" applyFill="1" applyBorder="1" applyAlignment="1">
      <alignment vertical="center"/>
    </xf>
    <xf numFmtId="0" fontId="66" fillId="41" borderId="14" xfId="0" applyFont="1" applyFill="1" applyBorder="1" applyAlignment="1">
      <alignment vertical="center"/>
    </xf>
    <xf numFmtId="0" fontId="11" fillId="40" borderId="27" xfId="0" applyFont="1" applyFill="1" applyBorder="1" applyAlignment="1">
      <alignment vertical="center"/>
    </xf>
    <xf numFmtId="0" fontId="11" fillId="40" borderId="28" xfId="0" applyFont="1" applyFill="1" applyBorder="1" applyAlignment="1">
      <alignment vertical="center"/>
    </xf>
    <xf numFmtId="0" fontId="11" fillId="40" borderId="29" xfId="0" applyFont="1" applyFill="1" applyBorder="1" applyAlignment="1">
      <alignment vertical="center"/>
    </xf>
    <xf numFmtId="0" fontId="11" fillId="40" borderId="14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left" vertical="center" wrapText="1"/>
    </xf>
    <xf numFmtId="0" fontId="5" fillId="46" borderId="19" xfId="0" applyFont="1" applyFill="1" applyBorder="1" applyAlignment="1">
      <alignment horizontal="left" vertical="center" wrapText="1"/>
    </xf>
    <xf numFmtId="0" fontId="5" fillId="46" borderId="21" xfId="0" applyFont="1" applyFill="1" applyBorder="1" applyAlignment="1">
      <alignment horizontal="left" vertical="center" wrapText="1"/>
    </xf>
    <xf numFmtId="0" fontId="11" fillId="17" borderId="19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46" borderId="15" xfId="0" applyFont="1" applyFill="1" applyBorder="1" applyAlignment="1">
      <alignment horizontal="left" vertical="center" wrapText="1"/>
    </xf>
    <xf numFmtId="0" fontId="22" fillId="46" borderId="19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46" borderId="21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left" vertical="center" wrapText="1"/>
    </xf>
    <xf numFmtId="0" fontId="11" fillId="37" borderId="21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left" vertical="center" wrapText="1"/>
    </xf>
    <xf numFmtId="0" fontId="11" fillId="39" borderId="21" xfId="0" applyFont="1" applyFill="1" applyBorder="1" applyAlignment="1">
      <alignment horizontal="left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11" fillId="40" borderId="21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22" fillId="40" borderId="19" xfId="0" applyFont="1" applyFill="1" applyBorder="1" applyAlignment="1">
      <alignment horizontal="left" vertical="center" wrapText="1"/>
    </xf>
    <xf numFmtId="0" fontId="22" fillId="40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27" fillId="43" borderId="27" xfId="0" applyFont="1" applyFill="1" applyBorder="1" applyAlignment="1">
      <alignment horizontal="center" vertical="center"/>
    </xf>
    <xf numFmtId="0" fontId="27" fillId="43" borderId="18" xfId="0" applyFont="1" applyFill="1" applyBorder="1" applyAlignment="1">
      <alignment horizontal="center" vertical="center"/>
    </xf>
    <xf numFmtId="0" fontId="27" fillId="43" borderId="29" xfId="0" applyFont="1" applyFill="1" applyBorder="1" applyAlignment="1">
      <alignment horizontal="center" vertical="center"/>
    </xf>
    <xf numFmtId="0" fontId="27" fillId="43" borderId="11" xfId="0" applyFont="1" applyFill="1" applyBorder="1" applyAlignment="1">
      <alignment horizontal="center" vertical="center"/>
    </xf>
    <xf numFmtId="0" fontId="18" fillId="17" borderId="27" xfId="0" applyFont="1" applyFill="1" applyBorder="1" applyAlignment="1">
      <alignment horizontal="center" vertical="center"/>
    </xf>
    <xf numFmtId="0" fontId="18" fillId="17" borderId="28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29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8" fillId="17" borderId="27" xfId="0" applyFont="1" applyFill="1" applyBorder="1" applyAlignment="1">
      <alignment horizontal="center" wrapText="1"/>
    </xf>
    <xf numFmtId="0" fontId="18" fillId="17" borderId="28" xfId="0" applyFont="1" applyFill="1" applyBorder="1" applyAlignment="1">
      <alignment horizontal="center" wrapText="1"/>
    </xf>
    <xf numFmtId="0" fontId="18" fillId="17" borderId="18" xfId="0" applyFont="1" applyFill="1" applyBorder="1" applyAlignment="1">
      <alignment horizontal="center" wrapText="1"/>
    </xf>
    <xf numFmtId="0" fontId="18" fillId="17" borderId="29" xfId="0" applyFont="1" applyFill="1" applyBorder="1" applyAlignment="1">
      <alignment horizontal="center" wrapText="1"/>
    </xf>
    <xf numFmtId="0" fontId="18" fillId="17" borderId="14" xfId="0" applyFont="1" applyFill="1" applyBorder="1" applyAlignment="1">
      <alignment horizontal="center" wrapText="1"/>
    </xf>
    <xf numFmtId="0" fontId="18" fillId="1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wrapText="1"/>
    </xf>
    <xf numFmtId="0" fontId="18" fillId="35" borderId="28" xfId="0" applyFont="1" applyFill="1" applyBorder="1" applyAlignment="1">
      <alignment horizontal="center" wrapText="1"/>
    </xf>
    <xf numFmtId="0" fontId="18" fillId="35" borderId="18" xfId="0" applyFont="1" applyFill="1" applyBorder="1" applyAlignment="1">
      <alignment horizontal="center" wrapText="1"/>
    </xf>
    <xf numFmtId="0" fontId="18" fillId="35" borderId="29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7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69" fillId="0" borderId="19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21" xfId="0" applyFont="1" applyFill="1" applyBorder="1" applyAlignment="1">
      <alignment horizontal="left" vertical="center" wrapText="1"/>
    </xf>
    <xf numFmtId="0" fontId="70" fillId="39" borderId="19" xfId="0" applyFont="1" applyFill="1" applyBorder="1" applyAlignment="1">
      <alignment horizontal="left" vertical="center" wrapText="1"/>
    </xf>
    <xf numFmtId="0" fontId="69" fillId="39" borderId="21" xfId="0" applyFont="1" applyFill="1" applyBorder="1" applyAlignment="1">
      <alignment horizontal="left" vertical="center" wrapText="1"/>
    </xf>
    <xf numFmtId="0" fontId="70" fillId="39" borderId="19" xfId="0" applyFont="1" applyFill="1" applyBorder="1" applyAlignment="1">
      <alignment horizontal="center" vertical="center"/>
    </xf>
    <xf numFmtId="0" fontId="70" fillId="39" borderId="21" xfId="0" applyFont="1" applyFill="1" applyBorder="1" applyAlignment="1">
      <alignment horizontal="center" vertical="center"/>
    </xf>
    <xf numFmtId="0" fontId="70" fillId="39" borderId="21" xfId="0" applyFont="1" applyFill="1" applyBorder="1" applyAlignment="1">
      <alignment horizontal="left" vertical="center" wrapText="1"/>
    </xf>
    <xf numFmtId="0" fontId="6" fillId="39" borderId="27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39" borderId="15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9" fillId="0" borderId="19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70" fillId="37" borderId="19" xfId="0" applyFont="1" applyFill="1" applyBorder="1" applyAlignment="1">
      <alignment horizontal="center" vertical="center"/>
    </xf>
    <xf numFmtId="0" fontId="70" fillId="37" borderId="21" xfId="0" applyFont="1" applyFill="1" applyBorder="1" applyAlignment="1">
      <alignment horizontal="center" vertical="center"/>
    </xf>
    <xf numFmtId="0" fontId="71" fillId="37" borderId="19" xfId="0" applyFont="1" applyFill="1" applyBorder="1" applyAlignment="1">
      <alignment horizontal="center" vertical="center" wrapText="1"/>
    </xf>
    <xf numFmtId="0" fontId="70" fillId="37" borderId="21" xfId="0" applyFont="1" applyFill="1" applyBorder="1" applyAlignment="1">
      <alignment horizontal="center" vertical="center" wrapText="1"/>
    </xf>
    <xf numFmtId="0" fontId="66" fillId="30" borderId="27" xfId="0" applyFont="1" applyFill="1" applyBorder="1" applyAlignment="1">
      <alignment horizontal="center" vertical="center"/>
    </xf>
    <xf numFmtId="0" fontId="66" fillId="30" borderId="28" xfId="0" applyFont="1" applyFill="1" applyBorder="1" applyAlignment="1">
      <alignment horizontal="center" vertical="center"/>
    </xf>
    <xf numFmtId="0" fontId="66" fillId="30" borderId="18" xfId="0" applyFont="1" applyFill="1" applyBorder="1" applyAlignment="1">
      <alignment horizontal="center" vertical="center"/>
    </xf>
    <xf numFmtId="0" fontId="66" fillId="30" borderId="29" xfId="0" applyFont="1" applyFill="1" applyBorder="1" applyAlignment="1">
      <alignment horizontal="center" vertical="center"/>
    </xf>
    <xf numFmtId="0" fontId="66" fillId="30" borderId="14" xfId="0" applyFont="1" applyFill="1" applyBorder="1" applyAlignment="1">
      <alignment horizontal="center" vertical="center"/>
    </xf>
    <xf numFmtId="0" fontId="66" fillId="30" borderId="11" xfId="0" applyFont="1" applyFill="1" applyBorder="1" applyAlignment="1">
      <alignment horizontal="center" vertical="center"/>
    </xf>
    <xf numFmtId="0" fontId="66" fillId="30" borderId="19" xfId="0" applyFont="1" applyFill="1" applyBorder="1" applyAlignment="1">
      <alignment horizontal="center" vertical="center"/>
    </xf>
    <xf numFmtId="0" fontId="66" fillId="30" borderId="21" xfId="0" applyFont="1" applyFill="1" applyBorder="1" applyAlignment="1">
      <alignment horizontal="center" vertical="center"/>
    </xf>
    <xf numFmtId="0" fontId="66" fillId="41" borderId="27" xfId="0" applyFont="1" applyFill="1" applyBorder="1" applyAlignment="1">
      <alignment horizontal="center" vertical="center"/>
    </xf>
    <xf numFmtId="0" fontId="66" fillId="41" borderId="28" xfId="0" applyFont="1" applyFill="1" applyBorder="1" applyAlignment="1">
      <alignment horizontal="center" vertical="center"/>
    </xf>
    <xf numFmtId="0" fontId="66" fillId="41" borderId="18" xfId="0" applyFont="1" applyFill="1" applyBorder="1" applyAlignment="1">
      <alignment horizontal="center" vertical="center"/>
    </xf>
    <xf numFmtId="0" fontId="66" fillId="41" borderId="29" xfId="0" applyFont="1" applyFill="1" applyBorder="1" applyAlignment="1">
      <alignment horizontal="center" vertical="center"/>
    </xf>
    <xf numFmtId="0" fontId="66" fillId="41" borderId="14" xfId="0" applyFont="1" applyFill="1" applyBorder="1" applyAlignment="1">
      <alignment horizontal="center" vertical="center"/>
    </xf>
    <xf numFmtId="0" fontId="66" fillId="41" borderId="11" xfId="0" applyFont="1" applyFill="1" applyBorder="1" applyAlignment="1">
      <alignment horizontal="center" vertical="center"/>
    </xf>
    <xf numFmtId="0" fontId="27" fillId="43" borderId="19" xfId="0" applyFont="1" applyFill="1" applyBorder="1" applyAlignment="1">
      <alignment horizontal="center" vertical="center" wrapText="1"/>
    </xf>
    <xf numFmtId="0" fontId="27" fillId="43" borderId="21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2" fillId="37" borderId="28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66" fillId="37" borderId="19" xfId="0" applyFont="1" applyFill="1" applyBorder="1" applyAlignment="1">
      <alignment horizontal="center" vertical="center"/>
    </xf>
    <xf numFmtId="0" fontId="66" fillId="37" borderId="21" xfId="0" applyFont="1" applyFill="1" applyBorder="1" applyAlignment="1">
      <alignment horizontal="center" vertical="center"/>
    </xf>
    <xf numFmtId="0" fontId="66" fillId="37" borderId="27" xfId="0" applyFont="1" applyFill="1" applyBorder="1" applyAlignment="1">
      <alignment horizontal="center" vertical="center"/>
    </xf>
    <xf numFmtId="0" fontId="66" fillId="37" borderId="28" xfId="0" applyFont="1" applyFill="1" applyBorder="1" applyAlignment="1">
      <alignment horizontal="center" vertical="center"/>
    </xf>
    <xf numFmtId="0" fontId="66" fillId="37" borderId="18" xfId="0" applyFont="1" applyFill="1" applyBorder="1" applyAlignment="1">
      <alignment horizontal="center" vertical="center"/>
    </xf>
    <xf numFmtId="0" fontId="66" fillId="37" borderId="29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66" fillId="37" borderId="11" xfId="0" applyFont="1" applyFill="1" applyBorder="1" applyAlignment="1">
      <alignment horizontal="center" vertical="center"/>
    </xf>
    <xf numFmtId="0" fontId="66" fillId="39" borderId="27" xfId="0" applyFont="1" applyFill="1" applyBorder="1" applyAlignment="1">
      <alignment horizontal="center" vertical="center"/>
    </xf>
    <xf numFmtId="0" fontId="66" fillId="39" borderId="28" xfId="0" applyFont="1" applyFill="1" applyBorder="1" applyAlignment="1">
      <alignment horizontal="center" vertical="center"/>
    </xf>
    <xf numFmtId="0" fontId="66" fillId="39" borderId="18" xfId="0" applyFont="1" applyFill="1" applyBorder="1" applyAlignment="1">
      <alignment horizontal="center" vertical="center"/>
    </xf>
    <xf numFmtId="0" fontId="66" fillId="39" borderId="29" xfId="0" applyFont="1" applyFill="1" applyBorder="1" applyAlignment="1">
      <alignment horizontal="center" vertical="center"/>
    </xf>
    <xf numFmtId="0" fontId="66" fillId="39" borderId="14" xfId="0" applyFont="1" applyFill="1" applyBorder="1" applyAlignment="1">
      <alignment horizontal="center" vertical="center"/>
    </xf>
    <xf numFmtId="0" fontId="66" fillId="39" borderId="11" xfId="0" applyFont="1" applyFill="1" applyBorder="1" applyAlignment="1">
      <alignment horizontal="center" vertical="center"/>
    </xf>
    <xf numFmtId="0" fontId="66" fillId="39" borderId="19" xfId="0" applyFont="1" applyFill="1" applyBorder="1" applyAlignment="1">
      <alignment horizontal="center" vertical="center" wrapText="1"/>
    </xf>
    <xf numFmtId="0" fontId="66" fillId="39" borderId="21" xfId="0" applyFont="1" applyFill="1" applyBorder="1" applyAlignment="1">
      <alignment horizontal="center" vertical="center" wrapText="1"/>
    </xf>
    <xf numFmtId="0" fontId="66" fillId="39" borderId="19" xfId="0" applyFont="1" applyFill="1" applyBorder="1" applyAlignment="1">
      <alignment horizontal="center" vertical="center"/>
    </xf>
    <xf numFmtId="0" fontId="66" fillId="39" borderId="21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 vertical="center"/>
    </xf>
    <xf numFmtId="0" fontId="11" fillId="39" borderId="29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2" fillId="17" borderId="28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9" xfId="0" applyFont="1" applyFill="1" applyBorder="1" applyAlignment="1">
      <alignment horizontal="center" vertical="center"/>
    </xf>
    <xf numFmtId="0" fontId="22" fillId="17" borderId="14" xfId="0" applyFont="1" applyFill="1" applyBorder="1" applyAlignment="1">
      <alignment horizontal="center" vertical="center"/>
    </xf>
    <xf numFmtId="0" fontId="22" fillId="17" borderId="11" xfId="0" applyFont="1" applyFill="1" applyBorder="1" applyAlignment="1">
      <alignment horizontal="center" vertical="center"/>
    </xf>
    <xf numFmtId="0" fontId="22" fillId="17" borderId="19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left" vertical="center" wrapText="1"/>
    </xf>
    <xf numFmtId="0" fontId="5" fillId="40" borderId="21" xfId="0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9" fillId="39" borderId="21" xfId="0" applyFont="1" applyFill="1" applyBorder="1" applyAlignment="1">
      <alignment horizontal="center" vertical="center"/>
    </xf>
    <xf numFmtId="0" fontId="69" fillId="39" borderId="19" xfId="0" applyFont="1" applyFill="1" applyBorder="1" applyAlignment="1">
      <alignment horizontal="left" vertical="center"/>
    </xf>
    <xf numFmtId="0" fontId="69" fillId="39" borderId="21" xfId="0" applyFont="1" applyFill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3" fillId="40" borderId="19" xfId="0" applyFont="1" applyFill="1" applyBorder="1" applyAlignment="1">
      <alignment vertical="center" wrapText="1"/>
    </xf>
    <xf numFmtId="0" fontId="5" fillId="40" borderId="21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66" fillId="37" borderId="19" xfId="0" applyFont="1" applyFill="1" applyBorder="1" applyAlignment="1">
      <alignment horizontal="center" vertical="center" wrapText="1"/>
    </xf>
    <xf numFmtId="0" fontId="66" fillId="37" borderId="21" xfId="0" applyFont="1" applyFill="1" applyBorder="1" applyAlignment="1">
      <alignment horizontal="center" vertical="center" wrapText="1"/>
    </xf>
    <xf numFmtId="0" fontId="11" fillId="40" borderId="28" xfId="0" applyFont="1" applyFill="1" applyBorder="1" applyAlignment="1">
      <alignment horizontal="center" vertical="center"/>
    </xf>
    <xf numFmtId="0" fontId="11" fillId="40" borderId="18" xfId="0" applyFont="1" applyFill="1" applyBorder="1" applyAlignment="1">
      <alignment horizontal="center" vertical="center"/>
    </xf>
    <xf numFmtId="0" fontId="11" fillId="40" borderId="14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 wrapText="1"/>
    </xf>
    <xf numFmtId="0" fontId="66" fillId="43" borderId="19" xfId="0" applyFont="1" applyFill="1" applyBorder="1" applyAlignment="1">
      <alignment horizontal="center" vertical="center"/>
    </xf>
    <xf numFmtId="0" fontId="66" fillId="43" borderId="21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left" vertical="center" wrapText="1"/>
    </xf>
    <xf numFmtId="0" fontId="22" fillId="40" borderId="27" xfId="0" applyFont="1" applyFill="1" applyBorder="1" applyAlignment="1">
      <alignment horizontal="center" vertical="center"/>
    </xf>
    <xf numFmtId="0" fontId="22" fillId="40" borderId="28" xfId="0" applyFont="1" applyFill="1" applyBorder="1" applyAlignment="1">
      <alignment horizontal="center" vertical="center"/>
    </xf>
    <xf numFmtId="0" fontId="22" fillId="40" borderId="18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11" fillId="40" borderId="27" xfId="0" applyFont="1" applyFill="1" applyBorder="1" applyAlignment="1">
      <alignment horizontal="center" vertical="center"/>
    </xf>
    <xf numFmtId="0" fontId="11" fillId="40" borderId="29" xfId="0" applyFont="1" applyFill="1" applyBorder="1" applyAlignment="1">
      <alignment horizontal="center" vertical="center"/>
    </xf>
    <xf numFmtId="0" fontId="66" fillId="43" borderId="19" xfId="0" applyFont="1" applyFill="1" applyBorder="1" applyAlignment="1">
      <alignment horizontal="center" vertical="center" wrapText="1"/>
    </xf>
    <xf numFmtId="0" fontId="66" fillId="43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4"/>
  <sheetViews>
    <sheetView zoomScale="90" zoomScaleNormal="90" zoomScaleSheetLayoutView="100" zoomScalePageLayoutView="0" workbookViewId="0" topLeftCell="A1">
      <selection activeCell="AC23" sqref="AC23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50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  <col min="57" max="57" width="6.7109375" style="0" customWidth="1"/>
  </cols>
  <sheetData>
    <row r="1" spans="42:51" ht="12.75" customHeight="1"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</row>
    <row r="2" spans="42:56" ht="13.5" customHeight="1">
      <c r="AP2" s="272" t="s">
        <v>147</v>
      </c>
      <c r="AQ2" s="272"/>
      <c r="AR2" s="272"/>
      <c r="AS2" s="272"/>
      <c r="AT2" s="272"/>
      <c r="AU2" s="272"/>
      <c r="AV2" s="272"/>
      <c r="AW2" s="272"/>
      <c r="AX2" s="16"/>
      <c r="AY2" s="16"/>
      <c r="AZ2" s="16"/>
      <c r="BA2" s="16"/>
      <c r="BB2" s="16"/>
      <c r="BC2" s="16"/>
      <c r="BD2" s="16"/>
    </row>
    <row r="3" spans="42:56" ht="13.5" customHeight="1"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42:56" ht="11.25" customHeight="1"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0:56" ht="15"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</row>
    <row r="7" spans="2:55" ht="15"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</row>
    <row r="8" spans="2:55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19"/>
      <c r="BB8" s="19"/>
      <c r="BC8" s="19"/>
    </row>
    <row r="9" spans="2:55" ht="15" customHeight="1" thickBot="1">
      <c r="B9" s="17" t="s">
        <v>39</v>
      </c>
      <c r="C9" s="17"/>
      <c r="D9" s="17"/>
      <c r="E9" s="17"/>
      <c r="F9" s="17"/>
      <c r="G9" s="17"/>
      <c r="H9" s="17"/>
      <c r="I9" s="17"/>
      <c r="J9" s="17"/>
      <c r="K9" s="20"/>
      <c r="L9" s="20"/>
      <c r="M9" s="20"/>
      <c r="N9" s="20"/>
      <c r="O9" s="17"/>
      <c r="P9" s="17"/>
      <c r="Q9" s="17"/>
      <c r="R9" s="17"/>
      <c r="S9" s="17"/>
      <c r="T9" s="17"/>
      <c r="U9" s="275" t="s">
        <v>40</v>
      </c>
      <c r="V9" s="276"/>
      <c r="W9" s="276"/>
      <c r="X9" s="276"/>
      <c r="Y9" s="276"/>
      <c r="Z9" s="277"/>
      <c r="AA9" s="27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8"/>
      <c r="AS9" s="19"/>
      <c r="AT9" s="19"/>
      <c r="AU9" s="19"/>
      <c r="AV9" s="18"/>
      <c r="AW9" s="18"/>
      <c r="AX9" s="18"/>
      <c r="AY9" s="18"/>
      <c r="AZ9" s="18"/>
      <c r="BA9" s="18"/>
      <c r="BB9" s="18"/>
      <c r="BC9" s="18"/>
    </row>
    <row r="10" spans="1:57" ht="60" customHeight="1" thickBot="1">
      <c r="A10" s="279" t="s">
        <v>0</v>
      </c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281"/>
      <c r="I10" s="62" t="s">
        <v>126</v>
      </c>
      <c r="J10" s="282" t="s">
        <v>5</v>
      </c>
      <c r="K10" s="283"/>
      <c r="L10" s="284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91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61" t="s">
        <v>122</v>
      </c>
      <c r="AS10" s="290" t="s">
        <v>13</v>
      </c>
      <c r="AT10" s="283"/>
      <c r="AU10" s="284"/>
      <c r="AV10" s="188" t="s">
        <v>125</v>
      </c>
      <c r="AW10" s="290" t="s">
        <v>14</v>
      </c>
      <c r="AX10" s="283"/>
      <c r="AY10" s="284"/>
      <c r="AZ10" s="61" t="s">
        <v>123</v>
      </c>
      <c r="BA10" s="290" t="s">
        <v>15</v>
      </c>
      <c r="BB10" s="283"/>
      <c r="BC10" s="283"/>
      <c r="BD10" s="284"/>
      <c r="BE10" s="28" t="s">
        <v>37</v>
      </c>
    </row>
    <row r="11" spans="1:57" ht="15.75" customHeight="1" thickBot="1">
      <c r="A11" s="279"/>
      <c r="B11" s="279"/>
      <c r="C11" s="279"/>
      <c r="D11" s="279"/>
      <c r="E11" s="292" t="s">
        <v>16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4"/>
    </row>
    <row r="12" spans="1:57" ht="19.5" customHeight="1" thickBot="1">
      <c r="A12" s="279"/>
      <c r="B12" s="279"/>
      <c r="C12" s="279"/>
      <c r="D12" s="279"/>
      <c r="E12" s="19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77">
        <v>27</v>
      </c>
      <c r="AW12" s="29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98"/>
    </row>
    <row r="13" spans="1:57" ht="19.5" customHeight="1" thickBot="1">
      <c r="A13" s="279"/>
      <c r="B13" s="279"/>
      <c r="C13" s="279"/>
      <c r="D13" s="279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7"/>
    </row>
    <row r="14" spans="1:57" ht="19.5" customHeight="1" thickBot="1">
      <c r="A14" s="279"/>
      <c r="B14" s="279"/>
      <c r="C14" s="279"/>
      <c r="D14" s="279"/>
      <c r="E14" s="199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78">
        <v>44</v>
      </c>
      <c r="AW14" s="49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1:57" ht="18" customHeight="1" thickBot="1">
      <c r="A15" s="298" t="s">
        <v>50</v>
      </c>
      <c r="B15" s="301" t="s">
        <v>75</v>
      </c>
      <c r="C15" s="302" t="s">
        <v>101</v>
      </c>
      <c r="D15" s="13" t="s">
        <v>17</v>
      </c>
      <c r="E15" s="200">
        <f aca="true" t="shared" si="0" ref="E15:U16">E17+E35</f>
        <v>36</v>
      </c>
      <c r="F15" s="33">
        <f t="shared" si="0"/>
        <v>36</v>
      </c>
      <c r="G15" s="33">
        <f t="shared" si="0"/>
        <v>36</v>
      </c>
      <c r="H15" s="33">
        <f t="shared" si="0"/>
        <v>36</v>
      </c>
      <c r="I15" s="33">
        <f t="shared" si="0"/>
        <v>36</v>
      </c>
      <c r="J15" s="33">
        <f t="shared" si="0"/>
        <v>36</v>
      </c>
      <c r="K15" s="33">
        <f t="shared" si="0"/>
        <v>36</v>
      </c>
      <c r="L15" s="33">
        <f t="shared" si="0"/>
        <v>36</v>
      </c>
      <c r="M15" s="33">
        <f t="shared" si="0"/>
        <v>36</v>
      </c>
      <c r="N15" s="33">
        <f t="shared" si="0"/>
        <v>36</v>
      </c>
      <c r="O15" s="33">
        <f t="shared" si="0"/>
        <v>36</v>
      </c>
      <c r="P15" s="33">
        <f t="shared" si="0"/>
        <v>36</v>
      </c>
      <c r="Q15" s="33">
        <f t="shared" si="0"/>
        <v>36</v>
      </c>
      <c r="R15" s="33">
        <f t="shared" si="0"/>
        <v>36</v>
      </c>
      <c r="S15" s="33">
        <f t="shared" si="0"/>
        <v>36</v>
      </c>
      <c r="T15" s="33">
        <f t="shared" si="0"/>
        <v>36</v>
      </c>
      <c r="U15" s="33">
        <f t="shared" si="0"/>
        <v>36</v>
      </c>
      <c r="V15" s="57">
        <f aca="true" t="shared" si="1" ref="V15:V68">SUM(E15:U15)</f>
        <v>612</v>
      </c>
      <c r="W15" s="57"/>
      <c r="X15" s="33">
        <f>X17+X35+X49</f>
        <v>36</v>
      </c>
      <c r="Y15" s="33">
        <f aca="true" t="shared" si="2" ref="Y15:AS16">Y17+Y35+Y49</f>
        <v>36</v>
      </c>
      <c r="Z15" s="33">
        <f t="shared" si="2"/>
        <v>36</v>
      </c>
      <c r="AA15" s="33">
        <f t="shared" si="2"/>
        <v>36</v>
      </c>
      <c r="AB15" s="33">
        <f t="shared" si="2"/>
        <v>36</v>
      </c>
      <c r="AC15" s="33">
        <f t="shared" si="2"/>
        <v>36</v>
      </c>
      <c r="AD15" s="33">
        <f t="shared" si="2"/>
        <v>36</v>
      </c>
      <c r="AE15" s="33">
        <f t="shared" si="2"/>
        <v>36</v>
      </c>
      <c r="AF15" s="33">
        <f t="shared" si="2"/>
        <v>36</v>
      </c>
      <c r="AG15" s="33">
        <f t="shared" si="2"/>
        <v>36</v>
      </c>
      <c r="AH15" s="33">
        <f t="shared" si="2"/>
        <v>36</v>
      </c>
      <c r="AI15" s="33">
        <f t="shared" si="2"/>
        <v>36</v>
      </c>
      <c r="AJ15" s="33">
        <f t="shared" si="2"/>
        <v>36</v>
      </c>
      <c r="AK15" s="33">
        <f t="shared" si="2"/>
        <v>36</v>
      </c>
      <c r="AL15" s="33">
        <f t="shared" si="2"/>
        <v>36</v>
      </c>
      <c r="AM15" s="33">
        <f t="shared" si="2"/>
        <v>36</v>
      </c>
      <c r="AN15" s="33">
        <f t="shared" si="2"/>
        <v>36</v>
      </c>
      <c r="AO15" s="33">
        <f t="shared" si="2"/>
        <v>36</v>
      </c>
      <c r="AP15" s="33">
        <f t="shared" si="2"/>
        <v>36</v>
      </c>
      <c r="AQ15" s="33">
        <f t="shared" si="2"/>
        <v>36</v>
      </c>
      <c r="AR15" s="33">
        <f t="shared" si="2"/>
        <v>36</v>
      </c>
      <c r="AS15" s="33">
        <f t="shared" si="2"/>
        <v>36</v>
      </c>
      <c r="AT15" s="220">
        <f aca="true" t="shared" si="3" ref="AT15:AT68">SUM(X15:AS15)</f>
        <v>792</v>
      </c>
      <c r="AU15" s="190"/>
      <c r="AV15" s="6"/>
      <c r="AW15" s="6"/>
      <c r="AX15" s="6"/>
      <c r="AY15" s="6"/>
      <c r="AZ15" s="6"/>
      <c r="BA15" s="6"/>
      <c r="BB15" s="6"/>
      <c r="BC15" s="6"/>
      <c r="BD15" s="110"/>
      <c r="BE15" s="210">
        <f>V15+AT15</f>
        <v>1404</v>
      </c>
    </row>
    <row r="16" spans="1:57" s="50" customFormat="1" ht="18" customHeight="1" thickBot="1">
      <c r="A16" s="299"/>
      <c r="B16" s="301"/>
      <c r="C16" s="302"/>
      <c r="D16" s="13" t="s">
        <v>18</v>
      </c>
      <c r="E16" s="201">
        <f t="shared" si="0"/>
        <v>18</v>
      </c>
      <c r="F16" s="33">
        <f t="shared" si="0"/>
        <v>18</v>
      </c>
      <c r="G16" s="33">
        <f t="shared" si="0"/>
        <v>18</v>
      </c>
      <c r="H16" s="33">
        <f t="shared" si="0"/>
        <v>18</v>
      </c>
      <c r="I16" s="33">
        <f t="shared" si="0"/>
        <v>18</v>
      </c>
      <c r="J16" s="33">
        <f t="shared" si="0"/>
        <v>18</v>
      </c>
      <c r="K16" s="33">
        <f t="shared" si="0"/>
        <v>18</v>
      </c>
      <c r="L16" s="33">
        <f t="shared" si="0"/>
        <v>18</v>
      </c>
      <c r="M16" s="33">
        <f t="shared" si="0"/>
        <v>18</v>
      </c>
      <c r="N16" s="33">
        <f t="shared" si="0"/>
        <v>18</v>
      </c>
      <c r="O16" s="33">
        <f t="shared" si="0"/>
        <v>18</v>
      </c>
      <c r="P16" s="33">
        <f t="shared" si="0"/>
        <v>18</v>
      </c>
      <c r="Q16" s="33">
        <f t="shared" si="0"/>
        <v>18</v>
      </c>
      <c r="R16" s="33">
        <f t="shared" si="0"/>
        <v>18</v>
      </c>
      <c r="S16" s="33">
        <f t="shared" si="0"/>
        <v>18</v>
      </c>
      <c r="T16" s="33">
        <f t="shared" si="0"/>
        <v>18</v>
      </c>
      <c r="U16" s="33">
        <f t="shared" si="0"/>
        <v>18</v>
      </c>
      <c r="V16" s="57">
        <f t="shared" si="1"/>
        <v>306</v>
      </c>
      <c r="W16" s="57"/>
      <c r="X16" s="33">
        <f>X18+X36+X50</f>
        <v>18</v>
      </c>
      <c r="Y16" s="33">
        <f t="shared" si="2"/>
        <v>18</v>
      </c>
      <c r="Z16" s="33">
        <f t="shared" si="2"/>
        <v>18</v>
      </c>
      <c r="AA16" s="33">
        <f t="shared" si="2"/>
        <v>18</v>
      </c>
      <c r="AB16" s="33">
        <f t="shared" si="2"/>
        <v>18</v>
      </c>
      <c r="AC16" s="33">
        <f t="shared" si="2"/>
        <v>18</v>
      </c>
      <c r="AD16" s="33">
        <f t="shared" si="2"/>
        <v>18</v>
      </c>
      <c r="AE16" s="33">
        <f t="shared" si="2"/>
        <v>18</v>
      </c>
      <c r="AF16" s="33">
        <f t="shared" si="2"/>
        <v>18</v>
      </c>
      <c r="AG16" s="33">
        <f t="shared" si="2"/>
        <v>18</v>
      </c>
      <c r="AH16" s="33">
        <f t="shared" si="2"/>
        <v>18</v>
      </c>
      <c r="AI16" s="33">
        <f t="shared" si="2"/>
        <v>18</v>
      </c>
      <c r="AJ16" s="33">
        <f t="shared" si="2"/>
        <v>18</v>
      </c>
      <c r="AK16" s="33">
        <f t="shared" si="2"/>
        <v>18</v>
      </c>
      <c r="AL16" s="33">
        <f t="shared" si="2"/>
        <v>18</v>
      </c>
      <c r="AM16" s="33">
        <f t="shared" si="2"/>
        <v>18</v>
      </c>
      <c r="AN16" s="33">
        <f t="shared" si="2"/>
        <v>18</v>
      </c>
      <c r="AO16" s="33">
        <f t="shared" si="2"/>
        <v>18</v>
      </c>
      <c r="AP16" s="33">
        <f t="shared" si="2"/>
        <v>18</v>
      </c>
      <c r="AQ16" s="33">
        <f t="shared" si="2"/>
        <v>18</v>
      </c>
      <c r="AR16" s="33">
        <f t="shared" si="2"/>
        <v>18</v>
      </c>
      <c r="AS16" s="33">
        <f t="shared" si="2"/>
        <v>18</v>
      </c>
      <c r="AT16" s="220">
        <f t="shared" si="3"/>
        <v>396</v>
      </c>
      <c r="AU16" s="190"/>
      <c r="AV16" s="6"/>
      <c r="AW16" s="6"/>
      <c r="AX16" s="6"/>
      <c r="AY16" s="6"/>
      <c r="AZ16" s="6"/>
      <c r="BA16" s="6"/>
      <c r="BB16" s="6"/>
      <c r="BC16" s="6"/>
      <c r="BD16" s="110"/>
      <c r="BE16" s="210">
        <f aca="true" t="shared" si="4" ref="BE16:BE68">V16+AT16</f>
        <v>702</v>
      </c>
    </row>
    <row r="17" spans="1:57" s="50" customFormat="1" ht="18" customHeight="1" thickBot="1">
      <c r="A17" s="299"/>
      <c r="B17" s="303" t="s">
        <v>76</v>
      </c>
      <c r="C17" s="304" t="s">
        <v>26</v>
      </c>
      <c r="D17" s="73" t="s">
        <v>17</v>
      </c>
      <c r="E17" s="202">
        <f aca="true" t="shared" si="5" ref="E17:U18">E19+E21+E23+E25+E27+E29+E31</f>
        <v>22</v>
      </c>
      <c r="F17" s="221">
        <f t="shared" si="5"/>
        <v>22</v>
      </c>
      <c r="G17" s="221">
        <f t="shared" si="5"/>
        <v>22</v>
      </c>
      <c r="H17" s="221">
        <f t="shared" si="5"/>
        <v>22</v>
      </c>
      <c r="I17" s="221">
        <f t="shared" si="5"/>
        <v>22</v>
      </c>
      <c r="J17" s="221">
        <f t="shared" si="5"/>
        <v>22</v>
      </c>
      <c r="K17" s="221">
        <f t="shared" si="5"/>
        <v>22</v>
      </c>
      <c r="L17" s="221">
        <f t="shared" si="5"/>
        <v>22</v>
      </c>
      <c r="M17" s="221">
        <f t="shared" si="5"/>
        <v>22</v>
      </c>
      <c r="N17" s="221">
        <f t="shared" si="5"/>
        <v>22</v>
      </c>
      <c r="O17" s="221">
        <f t="shared" si="5"/>
        <v>22</v>
      </c>
      <c r="P17" s="221">
        <f t="shared" si="5"/>
        <v>22</v>
      </c>
      <c r="Q17" s="221">
        <f t="shared" si="5"/>
        <v>22</v>
      </c>
      <c r="R17" s="221">
        <f t="shared" si="5"/>
        <v>22</v>
      </c>
      <c r="S17" s="221">
        <f t="shared" si="5"/>
        <v>22</v>
      </c>
      <c r="T17" s="221">
        <f t="shared" si="5"/>
        <v>22</v>
      </c>
      <c r="U17" s="221">
        <f t="shared" si="5"/>
        <v>22</v>
      </c>
      <c r="V17" s="57">
        <f t="shared" si="1"/>
        <v>374</v>
      </c>
      <c r="W17" s="57"/>
      <c r="X17" s="222">
        <f>X19+X21+X23+X25+X27+X29+X31+X33</f>
        <v>25</v>
      </c>
      <c r="Y17" s="222">
        <f aca="true" t="shared" si="6" ref="Y17:AS18">Y19+Y21+Y23+Y25+Y27+Y29+Y31+Y33</f>
        <v>23</v>
      </c>
      <c r="Z17" s="222">
        <f t="shared" si="6"/>
        <v>24</v>
      </c>
      <c r="AA17" s="222">
        <f t="shared" si="6"/>
        <v>24</v>
      </c>
      <c r="AB17" s="222">
        <f t="shared" si="6"/>
        <v>25</v>
      </c>
      <c r="AC17" s="222">
        <f t="shared" si="6"/>
        <v>23</v>
      </c>
      <c r="AD17" s="222">
        <f t="shared" si="6"/>
        <v>23</v>
      </c>
      <c r="AE17" s="222">
        <f t="shared" si="6"/>
        <v>23</v>
      </c>
      <c r="AF17" s="222">
        <f t="shared" si="6"/>
        <v>23</v>
      </c>
      <c r="AG17" s="222">
        <f t="shared" si="6"/>
        <v>23</v>
      </c>
      <c r="AH17" s="222">
        <f t="shared" si="6"/>
        <v>23</v>
      </c>
      <c r="AI17" s="222">
        <f t="shared" si="6"/>
        <v>24</v>
      </c>
      <c r="AJ17" s="222">
        <f t="shared" si="6"/>
        <v>23</v>
      </c>
      <c r="AK17" s="222">
        <f t="shared" si="6"/>
        <v>24</v>
      </c>
      <c r="AL17" s="222">
        <f t="shared" si="6"/>
        <v>23</v>
      </c>
      <c r="AM17" s="222">
        <f t="shared" si="6"/>
        <v>23</v>
      </c>
      <c r="AN17" s="222">
        <f t="shared" si="6"/>
        <v>23</v>
      </c>
      <c r="AO17" s="222">
        <f t="shared" si="6"/>
        <v>23</v>
      </c>
      <c r="AP17" s="222">
        <f t="shared" si="6"/>
        <v>24</v>
      </c>
      <c r="AQ17" s="222">
        <f>AQ19+AQ21+AQ23+AQ25+AQ27+AQ29+AQ31+AQ33</f>
        <v>22</v>
      </c>
      <c r="AR17" s="222">
        <f t="shared" si="6"/>
        <v>24</v>
      </c>
      <c r="AS17" s="222">
        <f t="shared" si="6"/>
        <v>23</v>
      </c>
      <c r="AT17" s="220">
        <f t="shared" si="3"/>
        <v>515</v>
      </c>
      <c r="AU17" s="190"/>
      <c r="AV17" s="87"/>
      <c r="AW17" s="87"/>
      <c r="AX17" s="87"/>
      <c r="AY17" s="87"/>
      <c r="AZ17" s="87"/>
      <c r="BA17" s="87"/>
      <c r="BB17" s="87"/>
      <c r="BC17" s="87"/>
      <c r="BD17" s="110"/>
      <c r="BE17" s="210">
        <f t="shared" si="4"/>
        <v>889</v>
      </c>
    </row>
    <row r="18" spans="1:57" s="50" customFormat="1" ht="18" customHeight="1" thickBot="1">
      <c r="A18" s="299"/>
      <c r="B18" s="303"/>
      <c r="C18" s="303"/>
      <c r="D18" s="73" t="s">
        <v>18</v>
      </c>
      <c r="E18" s="202">
        <f t="shared" si="5"/>
        <v>11</v>
      </c>
      <c r="F18" s="221">
        <f t="shared" si="5"/>
        <v>11</v>
      </c>
      <c r="G18" s="221">
        <f t="shared" si="5"/>
        <v>11</v>
      </c>
      <c r="H18" s="221">
        <f t="shared" si="5"/>
        <v>10</v>
      </c>
      <c r="I18" s="221">
        <f t="shared" si="5"/>
        <v>12</v>
      </c>
      <c r="J18" s="221">
        <f t="shared" si="5"/>
        <v>10</v>
      </c>
      <c r="K18" s="221">
        <f t="shared" si="5"/>
        <v>10</v>
      </c>
      <c r="L18" s="221">
        <f t="shared" si="5"/>
        <v>12</v>
      </c>
      <c r="M18" s="221">
        <f t="shared" si="5"/>
        <v>12</v>
      </c>
      <c r="N18" s="221">
        <f t="shared" si="5"/>
        <v>10</v>
      </c>
      <c r="O18" s="221">
        <f t="shared" si="5"/>
        <v>12</v>
      </c>
      <c r="P18" s="221">
        <f t="shared" si="5"/>
        <v>12</v>
      </c>
      <c r="Q18" s="221">
        <f t="shared" si="5"/>
        <v>10</v>
      </c>
      <c r="R18" s="221">
        <f t="shared" si="5"/>
        <v>11</v>
      </c>
      <c r="S18" s="221">
        <f t="shared" si="5"/>
        <v>12</v>
      </c>
      <c r="T18" s="221">
        <f t="shared" si="5"/>
        <v>11</v>
      </c>
      <c r="U18" s="221">
        <f t="shared" si="5"/>
        <v>10</v>
      </c>
      <c r="V18" s="57">
        <f t="shared" si="1"/>
        <v>187</v>
      </c>
      <c r="W18" s="57"/>
      <c r="X18" s="91">
        <f>X20+X22+X24+X26+X28+X30+X32+X34</f>
        <v>10</v>
      </c>
      <c r="Y18" s="91">
        <f t="shared" si="6"/>
        <v>10</v>
      </c>
      <c r="Z18" s="91">
        <f t="shared" si="6"/>
        <v>11</v>
      </c>
      <c r="AA18" s="91">
        <f t="shared" si="6"/>
        <v>12</v>
      </c>
      <c r="AB18" s="91">
        <f t="shared" si="6"/>
        <v>12</v>
      </c>
      <c r="AC18" s="91">
        <f t="shared" si="6"/>
        <v>12</v>
      </c>
      <c r="AD18" s="91">
        <f t="shared" si="6"/>
        <v>11</v>
      </c>
      <c r="AE18" s="91">
        <f t="shared" si="6"/>
        <v>13</v>
      </c>
      <c r="AF18" s="91">
        <f t="shared" si="6"/>
        <v>12</v>
      </c>
      <c r="AG18" s="91">
        <f t="shared" si="6"/>
        <v>11</v>
      </c>
      <c r="AH18" s="91">
        <f t="shared" si="6"/>
        <v>10</v>
      </c>
      <c r="AI18" s="91">
        <f t="shared" si="6"/>
        <v>13</v>
      </c>
      <c r="AJ18" s="91">
        <f t="shared" si="6"/>
        <v>11</v>
      </c>
      <c r="AK18" s="91">
        <f t="shared" si="6"/>
        <v>14</v>
      </c>
      <c r="AL18" s="91">
        <f t="shared" si="6"/>
        <v>10</v>
      </c>
      <c r="AM18" s="91">
        <f t="shared" si="6"/>
        <v>13</v>
      </c>
      <c r="AN18" s="91">
        <f t="shared" si="6"/>
        <v>13</v>
      </c>
      <c r="AO18" s="91">
        <f t="shared" si="6"/>
        <v>10</v>
      </c>
      <c r="AP18" s="91">
        <f t="shared" si="6"/>
        <v>14</v>
      </c>
      <c r="AQ18" s="91">
        <f>AQ20+AQ22+AQ24+AQ26+AQ28+AQ30+AQ32+AQ34</f>
        <v>11</v>
      </c>
      <c r="AR18" s="91">
        <f t="shared" si="6"/>
        <v>13</v>
      </c>
      <c r="AS18" s="91">
        <f t="shared" si="6"/>
        <v>11</v>
      </c>
      <c r="AT18" s="220">
        <f t="shared" si="3"/>
        <v>257</v>
      </c>
      <c r="AU18" s="190"/>
      <c r="AV18" s="87"/>
      <c r="AW18" s="87"/>
      <c r="AX18" s="87"/>
      <c r="AY18" s="87"/>
      <c r="AZ18" s="87"/>
      <c r="BA18" s="87"/>
      <c r="BB18" s="87"/>
      <c r="BC18" s="87"/>
      <c r="BD18" s="110"/>
      <c r="BE18" s="210">
        <f t="shared" si="4"/>
        <v>444</v>
      </c>
    </row>
    <row r="19" spans="1:57" s="50" customFormat="1" ht="18" customHeight="1" thickBot="1">
      <c r="A19" s="299"/>
      <c r="B19" s="305" t="s">
        <v>65</v>
      </c>
      <c r="C19" s="306" t="s">
        <v>175</v>
      </c>
      <c r="D19" s="10" t="s">
        <v>17</v>
      </c>
      <c r="E19" s="20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57">
        <f t="shared" si="1"/>
        <v>34</v>
      </c>
      <c r="W19" s="57"/>
      <c r="X19" s="93">
        <v>3</v>
      </c>
      <c r="Y19" s="93">
        <v>3</v>
      </c>
      <c r="Z19" s="93">
        <v>2</v>
      </c>
      <c r="AA19" s="93">
        <v>2</v>
      </c>
      <c r="AB19" s="93">
        <v>3</v>
      </c>
      <c r="AC19" s="93">
        <v>1</v>
      </c>
      <c r="AD19" s="93">
        <v>2</v>
      </c>
      <c r="AE19" s="93">
        <v>1</v>
      </c>
      <c r="AF19" s="93">
        <v>1</v>
      </c>
      <c r="AG19" s="93">
        <v>2</v>
      </c>
      <c r="AH19" s="93">
        <v>2</v>
      </c>
      <c r="AI19" s="93">
        <v>3</v>
      </c>
      <c r="AJ19" s="93">
        <v>1</v>
      </c>
      <c r="AK19" s="93">
        <v>2</v>
      </c>
      <c r="AL19" s="93">
        <v>2</v>
      </c>
      <c r="AM19" s="93">
        <v>2</v>
      </c>
      <c r="AN19" s="93">
        <v>2</v>
      </c>
      <c r="AO19" s="93">
        <v>1</v>
      </c>
      <c r="AP19" s="219">
        <v>2</v>
      </c>
      <c r="AQ19" s="93">
        <v>2</v>
      </c>
      <c r="AR19" s="93">
        <v>3</v>
      </c>
      <c r="AS19" s="93">
        <v>2</v>
      </c>
      <c r="AT19" s="220">
        <f t="shared" si="3"/>
        <v>44</v>
      </c>
      <c r="AU19" s="190"/>
      <c r="AV19" s="6"/>
      <c r="AW19" s="6"/>
      <c r="AX19" s="6"/>
      <c r="AY19" s="6"/>
      <c r="AZ19" s="6"/>
      <c r="BA19" s="6"/>
      <c r="BB19" s="6"/>
      <c r="BC19" s="6"/>
      <c r="BD19" s="110"/>
      <c r="BE19" s="210">
        <f t="shared" si="4"/>
        <v>78</v>
      </c>
    </row>
    <row r="20" spans="1:57" s="50" customFormat="1" ht="18" customHeight="1" thickBot="1">
      <c r="A20" s="299"/>
      <c r="B20" s="305"/>
      <c r="C20" s="306"/>
      <c r="D20" s="10" t="s">
        <v>18</v>
      </c>
      <c r="E20" s="20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57">
        <f t="shared" si="1"/>
        <v>17</v>
      </c>
      <c r="W20" s="57"/>
      <c r="X20" s="93">
        <v>1</v>
      </c>
      <c r="Y20" s="93">
        <v>1</v>
      </c>
      <c r="Z20" s="94">
        <v>2</v>
      </c>
      <c r="AA20" s="94">
        <v>1</v>
      </c>
      <c r="AB20" s="94">
        <v>1</v>
      </c>
      <c r="AC20" s="94">
        <v>1</v>
      </c>
      <c r="AD20" s="94">
        <v>1</v>
      </c>
      <c r="AE20" s="94">
        <v>1</v>
      </c>
      <c r="AF20" s="94">
        <v>1</v>
      </c>
      <c r="AG20" s="94">
        <v>1</v>
      </c>
      <c r="AH20" s="94">
        <v>1</v>
      </c>
      <c r="AI20" s="94">
        <v>1</v>
      </c>
      <c r="AJ20" s="94">
        <v>1</v>
      </c>
      <c r="AK20" s="94">
        <v>1</v>
      </c>
      <c r="AL20" s="94">
        <v>1</v>
      </c>
      <c r="AM20" s="94">
        <v>1</v>
      </c>
      <c r="AN20" s="94">
        <v>1</v>
      </c>
      <c r="AO20" s="94">
        <v>1</v>
      </c>
      <c r="AP20" s="94">
        <v>1</v>
      </c>
      <c r="AQ20" s="93">
        <v>0</v>
      </c>
      <c r="AR20" s="94">
        <v>1</v>
      </c>
      <c r="AS20" s="94">
        <v>1</v>
      </c>
      <c r="AT20" s="220">
        <f t="shared" si="3"/>
        <v>22</v>
      </c>
      <c r="AU20" s="190"/>
      <c r="AV20" s="6"/>
      <c r="AW20" s="6"/>
      <c r="AX20" s="6"/>
      <c r="AY20" s="6"/>
      <c r="AZ20" s="6"/>
      <c r="BA20" s="6"/>
      <c r="BB20" s="6"/>
      <c r="BC20" s="6"/>
      <c r="BD20" s="110"/>
      <c r="BE20" s="210">
        <f t="shared" si="4"/>
        <v>39</v>
      </c>
    </row>
    <row r="21" spans="1:57" s="50" customFormat="1" ht="18" customHeight="1" thickBot="1">
      <c r="A21" s="299"/>
      <c r="B21" s="305" t="s">
        <v>66</v>
      </c>
      <c r="C21" s="307" t="s">
        <v>172</v>
      </c>
      <c r="D21" s="10" t="s">
        <v>17</v>
      </c>
      <c r="E21" s="203">
        <v>3</v>
      </c>
      <c r="F21" s="23">
        <v>3</v>
      </c>
      <c r="G21" s="23">
        <v>3</v>
      </c>
      <c r="H21" s="23">
        <v>3</v>
      </c>
      <c r="I21" s="23">
        <v>3</v>
      </c>
      <c r="J21" s="23">
        <v>3</v>
      </c>
      <c r="K21" s="23">
        <v>3</v>
      </c>
      <c r="L21" s="23">
        <v>3</v>
      </c>
      <c r="M21" s="23">
        <v>3</v>
      </c>
      <c r="N21" s="23">
        <v>3</v>
      </c>
      <c r="O21" s="23">
        <v>3</v>
      </c>
      <c r="P21" s="23">
        <v>3</v>
      </c>
      <c r="Q21" s="23">
        <v>3</v>
      </c>
      <c r="R21" s="23">
        <v>3</v>
      </c>
      <c r="S21" s="23">
        <v>3</v>
      </c>
      <c r="T21" s="23">
        <v>3</v>
      </c>
      <c r="U21" s="23">
        <v>3</v>
      </c>
      <c r="V21" s="57">
        <f t="shared" si="1"/>
        <v>51</v>
      </c>
      <c r="W21" s="57"/>
      <c r="X21" s="93">
        <v>3</v>
      </c>
      <c r="Y21" s="93">
        <v>2</v>
      </c>
      <c r="Z21" s="95">
        <v>3</v>
      </c>
      <c r="AA21" s="95">
        <v>3</v>
      </c>
      <c r="AB21" s="95">
        <v>3</v>
      </c>
      <c r="AC21" s="95">
        <v>3</v>
      </c>
      <c r="AD21" s="95">
        <v>3</v>
      </c>
      <c r="AE21" s="95">
        <v>3</v>
      </c>
      <c r="AF21" s="95">
        <v>3</v>
      </c>
      <c r="AG21" s="95">
        <v>3</v>
      </c>
      <c r="AH21" s="95">
        <v>3</v>
      </c>
      <c r="AI21" s="95">
        <v>3</v>
      </c>
      <c r="AJ21" s="95">
        <v>3</v>
      </c>
      <c r="AK21" s="95">
        <v>3</v>
      </c>
      <c r="AL21" s="95">
        <v>3</v>
      </c>
      <c r="AM21" s="95">
        <v>2</v>
      </c>
      <c r="AN21" s="95">
        <v>2</v>
      </c>
      <c r="AO21" s="95">
        <v>4</v>
      </c>
      <c r="AP21" s="95">
        <v>4</v>
      </c>
      <c r="AQ21" s="93">
        <v>3</v>
      </c>
      <c r="AR21" s="95">
        <v>3</v>
      </c>
      <c r="AS21" s="95">
        <v>4</v>
      </c>
      <c r="AT21" s="220">
        <f t="shared" si="3"/>
        <v>66</v>
      </c>
      <c r="AU21" s="190"/>
      <c r="AV21" s="6"/>
      <c r="AW21" s="6"/>
      <c r="AX21" s="6"/>
      <c r="AY21" s="6"/>
      <c r="AZ21" s="6"/>
      <c r="BA21" s="6"/>
      <c r="BB21" s="6"/>
      <c r="BC21" s="6"/>
      <c r="BD21" s="110"/>
      <c r="BE21" s="210">
        <f t="shared" si="4"/>
        <v>117</v>
      </c>
    </row>
    <row r="22" spans="1:57" s="50" customFormat="1" ht="18" customHeight="1" thickBot="1">
      <c r="A22" s="299"/>
      <c r="B22" s="305"/>
      <c r="C22" s="308"/>
      <c r="D22" s="10" t="s">
        <v>18</v>
      </c>
      <c r="E22" s="203">
        <v>1</v>
      </c>
      <c r="F22" s="23">
        <v>2</v>
      </c>
      <c r="G22" s="203">
        <v>1</v>
      </c>
      <c r="H22" s="23">
        <v>2</v>
      </c>
      <c r="I22" s="203">
        <v>1</v>
      </c>
      <c r="J22" s="23">
        <v>2</v>
      </c>
      <c r="K22" s="203">
        <v>2</v>
      </c>
      <c r="L22" s="23">
        <v>2</v>
      </c>
      <c r="M22" s="203">
        <v>1</v>
      </c>
      <c r="N22" s="23">
        <v>2</v>
      </c>
      <c r="O22" s="203">
        <v>1</v>
      </c>
      <c r="P22" s="23">
        <v>2</v>
      </c>
      <c r="Q22" s="203">
        <v>1</v>
      </c>
      <c r="R22" s="23">
        <v>2</v>
      </c>
      <c r="S22" s="203">
        <v>1</v>
      </c>
      <c r="T22" s="23">
        <v>2</v>
      </c>
      <c r="U22" s="203">
        <v>1</v>
      </c>
      <c r="V22" s="57">
        <f t="shared" si="1"/>
        <v>26</v>
      </c>
      <c r="W22" s="57"/>
      <c r="X22" s="93">
        <v>1</v>
      </c>
      <c r="Y22" s="93">
        <v>1</v>
      </c>
      <c r="Z22" s="93">
        <v>1</v>
      </c>
      <c r="AA22" s="93">
        <v>1</v>
      </c>
      <c r="AB22" s="93">
        <v>2</v>
      </c>
      <c r="AC22" s="93">
        <v>2</v>
      </c>
      <c r="AD22" s="93">
        <v>1</v>
      </c>
      <c r="AE22" s="93">
        <v>2</v>
      </c>
      <c r="AF22" s="93">
        <v>2</v>
      </c>
      <c r="AG22" s="93">
        <v>2</v>
      </c>
      <c r="AH22" s="93">
        <v>1</v>
      </c>
      <c r="AI22" s="93">
        <v>2</v>
      </c>
      <c r="AJ22" s="93">
        <v>1</v>
      </c>
      <c r="AK22" s="93">
        <v>2</v>
      </c>
      <c r="AL22" s="93">
        <v>1</v>
      </c>
      <c r="AM22" s="93">
        <v>1</v>
      </c>
      <c r="AN22" s="93">
        <v>2</v>
      </c>
      <c r="AO22" s="93">
        <v>1</v>
      </c>
      <c r="AP22" s="93">
        <v>2</v>
      </c>
      <c r="AQ22" s="93">
        <v>2</v>
      </c>
      <c r="AR22" s="93">
        <v>2</v>
      </c>
      <c r="AS22" s="93">
        <v>1</v>
      </c>
      <c r="AT22" s="220">
        <f t="shared" si="3"/>
        <v>33</v>
      </c>
      <c r="AU22" s="190"/>
      <c r="AV22" s="6"/>
      <c r="AW22" s="6"/>
      <c r="AX22" s="6"/>
      <c r="AY22" s="6"/>
      <c r="AZ22" s="6"/>
      <c r="BA22" s="6"/>
      <c r="BB22" s="6"/>
      <c r="BC22" s="6"/>
      <c r="BD22" s="110"/>
      <c r="BE22" s="210">
        <f t="shared" si="4"/>
        <v>59</v>
      </c>
    </row>
    <row r="23" spans="1:57" s="50" customFormat="1" ht="18" customHeight="1" thickBot="1">
      <c r="A23" s="299"/>
      <c r="B23" s="305" t="s">
        <v>67</v>
      </c>
      <c r="C23" s="307" t="s">
        <v>21</v>
      </c>
      <c r="D23" s="10" t="s">
        <v>17</v>
      </c>
      <c r="E23" s="203">
        <v>3</v>
      </c>
      <c r="F23" s="23">
        <v>3</v>
      </c>
      <c r="G23" s="23">
        <v>3</v>
      </c>
      <c r="H23" s="23">
        <v>3</v>
      </c>
      <c r="I23" s="23">
        <v>3</v>
      </c>
      <c r="J23" s="23">
        <v>3</v>
      </c>
      <c r="K23" s="23">
        <v>3</v>
      </c>
      <c r="L23" s="23">
        <v>3</v>
      </c>
      <c r="M23" s="23">
        <v>3</v>
      </c>
      <c r="N23" s="23">
        <v>3</v>
      </c>
      <c r="O23" s="23">
        <v>3</v>
      </c>
      <c r="P23" s="23">
        <v>3</v>
      </c>
      <c r="Q23" s="23">
        <v>3</v>
      </c>
      <c r="R23" s="23">
        <v>3</v>
      </c>
      <c r="S23" s="23">
        <v>3</v>
      </c>
      <c r="T23" s="23">
        <v>3</v>
      </c>
      <c r="U23" s="23">
        <v>3</v>
      </c>
      <c r="V23" s="57">
        <f t="shared" si="1"/>
        <v>51</v>
      </c>
      <c r="W23" s="57"/>
      <c r="X23" s="93">
        <v>3</v>
      </c>
      <c r="Y23" s="93">
        <v>3</v>
      </c>
      <c r="Z23" s="95">
        <v>3</v>
      </c>
      <c r="AA23" s="95">
        <v>3</v>
      </c>
      <c r="AB23" s="95">
        <v>3</v>
      </c>
      <c r="AC23" s="95">
        <v>3</v>
      </c>
      <c r="AD23" s="95">
        <v>3</v>
      </c>
      <c r="AE23" s="95">
        <v>3</v>
      </c>
      <c r="AF23" s="95">
        <v>3</v>
      </c>
      <c r="AG23" s="95">
        <v>3</v>
      </c>
      <c r="AH23" s="95">
        <v>3</v>
      </c>
      <c r="AI23" s="95">
        <v>3</v>
      </c>
      <c r="AJ23" s="95">
        <v>3</v>
      </c>
      <c r="AK23" s="95">
        <v>3</v>
      </c>
      <c r="AL23" s="95">
        <v>3</v>
      </c>
      <c r="AM23" s="95">
        <v>3</v>
      </c>
      <c r="AN23" s="95">
        <v>3</v>
      </c>
      <c r="AO23" s="95">
        <v>3</v>
      </c>
      <c r="AP23" s="95">
        <v>3</v>
      </c>
      <c r="AQ23" s="93">
        <v>3</v>
      </c>
      <c r="AR23" s="95">
        <v>3</v>
      </c>
      <c r="AS23" s="95">
        <v>3</v>
      </c>
      <c r="AT23" s="220">
        <f t="shared" si="3"/>
        <v>66</v>
      </c>
      <c r="AU23" s="190"/>
      <c r="AV23" s="6"/>
      <c r="AW23" s="6"/>
      <c r="AX23" s="6"/>
      <c r="AY23" s="6"/>
      <c r="AZ23" s="6"/>
      <c r="BA23" s="6"/>
      <c r="BB23" s="6"/>
      <c r="BC23" s="6"/>
      <c r="BD23" s="110"/>
      <c r="BE23" s="210">
        <f t="shared" si="4"/>
        <v>117</v>
      </c>
    </row>
    <row r="24" spans="1:57" s="50" customFormat="1" ht="18" customHeight="1" thickBot="1">
      <c r="A24" s="299"/>
      <c r="B24" s="305"/>
      <c r="C24" s="308"/>
      <c r="D24" s="10" t="s">
        <v>18</v>
      </c>
      <c r="E24" s="203">
        <v>1</v>
      </c>
      <c r="F24" s="23">
        <v>1</v>
      </c>
      <c r="G24" s="23">
        <v>2</v>
      </c>
      <c r="H24" s="23">
        <v>1</v>
      </c>
      <c r="I24" s="23">
        <v>2</v>
      </c>
      <c r="J24" s="23">
        <v>1</v>
      </c>
      <c r="K24" s="23">
        <v>1</v>
      </c>
      <c r="L24" s="23">
        <v>2</v>
      </c>
      <c r="M24" s="23">
        <v>2</v>
      </c>
      <c r="N24" s="23">
        <v>1</v>
      </c>
      <c r="O24" s="23">
        <v>2</v>
      </c>
      <c r="P24" s="23">
        <v>2</v>
      </c>
      <c r="Q24" s="23">
        <v>1</v>
      </c>
      <c r="R24" s="23">
        <v>1</v>
      </c>
      <c r="S24" s="23">
        <v>2</v>
      </c>
      <c r="T24" s="23">
        <v>1</v>
      </c>
      <c r="U24" s="23">
        <v>2</v>
      </c>
      <c r="V24" s="57">
        <f t="shared" si="1"/>
        <v>25</v>
      </c>
      <c r="W24" s="57"/>
      <c r="X24" s="93">
        <v>1</v>
      </c>
      <c r="Y24" s="93">
        <v>1</v>
      </c>
      <c r="Z24" s="93">
        <v>1</v>
      </c>
      <c r="AA24" s="93">
        <v>2</v>
      </c>
      <c r="AB24" s="93">
        <v>1</v>
      </c>
      <c r="AC24" s="93">
        <v>1</v>
      </c>
      <c r="AD24" s="93">
        <v>1</v>
      </c>
      <c r="AE24" s="93">
        <v>2</v>
      </c>
      <c r="AF24" s="93">
        <v>1</v>
      </c>
      <c r="AG24" s="93">
        <v>2</v>
      </c>
      <c r="AH24" s="93">
        <v>1</v>
      </c>
      <c r="AI24" s="93">
        <v>2</v>
      </c>
      <c r="AJ24" s="93">
        <v>1</v>
      </c>
      <c r="AK24" s="93">
        <v>2</v>
      </c>
      <c r="AL24" s="93">
        <v>1</v>
      </c>
      <c r="AM24" s="93">
        <v>2</v>
      </c>
      <c r="AN24" s="93">
        <v>1</v>
      </c>
      <c r="AO24" s="93">
        <v>2</v>
      </c>
      <c r="AP24" s="93">
        <v>2</v>
      </c>
      <c r="AQ24" s="93">
        <v>2</v>
      </c>
      <c r="AR24" s="93">
        <v>2</v>
      </c>
      <c r="AS24" s="93">
        <v>2</v>
      </c>
      <c r="AT24" s="220">
        <f t="shared" si="3"/>
        <v>33</v>
      </c>
      <c r="AU24" s="190"/>
      <c r="AV24" s="6"/>
      <c r="AW24" s="6"/>
      <c r="AX24" s="6"/>
      <c r="AY24" s="6"/>
      <c r="AZ24" s="6"/>
      <c r="BA24" s="6"/>
      <c r="BB24" s="6"/>
      <c r="BC24" s="6"/>
      <c r="BD24" s="110"/>
      <c r="BE24" s="210">
        <f t="shared" si="4"/>
        <v>58</v>
      </c>
    </row>
    <row r="25" spans="1:57" s="50" customFormat="1" ht="18" customHeight="1" thickBot="1">
      <c r="A25" s="299"/>
      <c r="B25" s="305" t="s">
        <v>68</v>
      </c>
      <c r="C25" s="307" t="s">
        <v>24</v>
      </c>
      <c r="D25" s="10" t="s">
        <v>17</v>
      </c>
      <c r="E25" s="203">
        <v>6</v>
      </c>
      <c r="F25" s="23">
        <v>6</v>
      </c>
      <c r="G25" s="23">
        <v>6</v>
      </c>
      <c r="H25" s="23">
        <v>6</v>
      </c>
      <c r="I25" s="23">
        <v>6</v>
      </c>
      <c r="J25" s="23">
        <v>6</v>
      </c>
      <c r="K25" s="23">
        <v>6</v>
      </c>
      <c r="L25" s="23">
        <v>6</v>
      </c>
      <c r="M25" s="23">
        <v>6</v>
      </c>
      <c r="N25" s="23">
        <v>6</v>
      </c>
      <c r="O25" s="23">
        <v>6</v>
      </c>
      <c r="P25" s="23">
        <v>6</v>
      </c>
      <c r="Q25" s="23">
        <v>6</v>
      </c>
      <c r="R25" s="23">
        <v>6</v>
      </c>
      <c r="S25" s="23">
        <v>6</v>
      </c>
      <c r="T25" s="23">
        <v>6</v>
      </c>
      <c r="U25" s="23">
        <v>6</v>
      </c>
      <c r="V25" s="57">
        <f t="shared" si="1"/>
        <v>102</v>
      </c>
      <c r="W25" s="57"/>
      <c r="X25" s="93">
        <v>6</v>
      </c>
      <c r="Y25" s="93">
        <v>6</v>
      </c>
      <c r="Z25" s="93">
        <v>6</v>
      </c>
      <c r="AA25" s="93">
        <v>6</v>
      </c>
      <c r="AB25" s="93">
        <v>6</v>
      </c>
      <c r="AC25" s="93">
        <v>6</v>
      </c>
      <c r="AD25" s="93">
        <v>6</v>
      </c>
      <c r="AE25" s="93">
        <v>6</v>
      </c>
      <c r="AF25" s="93">
        <v>6</v>
      </c>
      <c r="AG25" s="93">
        <v>6</v>
      </c>
      <c r="AH25" s="93">
        <v>6</v>
      </c>
      <c r="AI25" s="93">
        <v>6</v>
      </c>
      <c r="AJ25" s="93">
        <v>6</v>
      </c>
      <c r="AK25" s="93">
        <v>6</v>
      </c>
      <c r="AL25" s="94">
        <v>6</v>
      </c>
      <c r="AM25" s="93">
        <v>6</v>
      </c>
      <c r="AN25" s="94">
        <v>6</v>
      </c>
      <c r="AO25" s="93">
        <v>6</v>
      </c>
      <c r="AP25" s="93">
        <v>6</v>
      </c>
      <c r="AQ25" s="93">
        <v>6</v>
      </c>
      <c r="AR25" s="93">
        <v>6</v>
      </c>
      <c r="AS25" s="93">
        <v>6</v>
      </c>
      <c r="AT25" s="220">
        <f t="shared" si="3"/>
        <v>132</v>
      </c>
      <c r="AU25" s="190"/>
      <c r="AV25" s="6"/>
      <c r="AW25" s="6"/>
      <c r="AX25" s="6"/>
      <c r="AY25" s="6"/>
      <c r="AZ25" s="6"/>
      <c r="BA25" s="6"/>
      <c r="BB25" s="6"/>
      <c r="BC25" s="6"/>
      <c r="BD25" s="110"/>
      <c r="BE25" s="210">
        <f t="shared" si="4"/>
        <v>234</v>
      </c>
    </row>
    <row r="26" spans="1:57" s="50" customFormat="1" ht="18" customHeight="1" thickBot="1">
      <c r="A26" s="299"/>
      <c r="B26" s="305"/>
      <c r="C26" s="308"/>
      <c r="D26" s="10" t="s">
        <v>18</v>
      </c>
      <c r="E26" s="203">
        <v>3</v>
      </c>
      <c r="F26" s="23">
        <v>3</v>
      </c>
      <c r="G26" s="23">
        <v>3</v>
      </c>
      <c r="H26" s="23">
        <v>3</v>
      </c>
      <c r="I26" s="23">
        <v>3</v>
      </c>
      <c r="J26" s="23">
        <v>3</v>
      </c>
      <c r="K26" s="23">
        <v>3</v>
      </c>
      <c r="L26" s="23">
        <v>3</v>
      </c>
      <c r="M26" s="23">
        <v>3</v>
      </c>
      <c r="N26" s="23">
        <v>3</v>
      </c>
      <c r="O26" s="23">
        <v>3</v>
      </c>
      <c r="P26" s="23">
        <v>3</v>
      </c>
      <c r="Q26" s="23">
        <v>3</v>
      </c>
      <c r="R26" s="23">
        <v>3</v>
      </c>
      <c r="S26" s="23">
        <v>3</v>
      </c>
      <c r="T26" s="23">
        <v>3</v>
      </c>
      <c r="U26" s="23">
        <v>3</v>
      </c>
      <c r="V26" s="57">
        <f t="shared" si="1"/>
        <v>51</v>
      </c>
      <c r="W26" s="57"/>
      <c r="X26" s="93">
        <v>3</v>
      </c>
      <c r="Y26" s="93">
        <v>3</v>
      </c>
      <c r="Z26" s="93">
        <v>3</v>
      </c>
      <c r="AA26" s="93">
        <v>3</v>
      </c>
      <c r="AB26" s="93">
        <v>3</v>
      </c>
      <c r="AC26" s="93">
        <v>3</v>
      </c>
      <c r="AD26" s="93">
        <v>3</v>
      </c>
      <c r="AE26" s="93">
        <v>3</v>
      </c>
      <c r="AF26" s="93">
        <v>3</v>
      </c>
      <c r="AG26" s="93">
        <v>3</v>
      </c>
      <c r="AH26" s="93">
        <v>3</v>
      </c>
      <c r="AI26" s="93">
        <v>3</v>
      </c>
      <c r="AJ26" s="93">
        <v>3</v>
      </c>
      <c r="AK26" s="93">
        <v>3</v>
      </c>
      <c r="AL26" s="93">
        <v>3</v>
      </c>
      <c r="AM26" s="93">
        <v>3</v>
      </c>
      <c r="AN26" s="93">
        <v>3</v>
      </c>
      <c r="AO26" s="93">
        <v>3</v>
      </c>
      <c r="AP26" s="93">
        <v>3</v>
      </c>
      <c r="AQ26" s="93">
        <v>3</v>
      </c>
      <c r="AR26" s="93">
        <v>3</v>
      </c>
      <c r="AS26" s="93">
        <v>3</v>
      </c>
      <c r="AT26" s="220">
        <f t="shared" si="3"/>
        <v>66</v>
      </c>
      <c r="AU26" s="190"/>
      <c r="AV26" s="6"/>
      <c r="AW26" s="6"/>
      <c r="AX26" s="6"/>
      <c r="AY26" s="6"/>
      <c r="AZ26" s="6"/>
      <c r="BA26" s="6"/>
      <c r="BB26" s="6"/>
      <c r="BC26" s="6"/>
      <c r="BD26" s="110"/>
      <c r="BE26" s="210">
        <f t="shared" si="4"/>
        <v>117</v>
      </c>
    </row>
    <row r="27" spans="1:57" s="50" customFormat="1" ht="18" customHeight="1" thickBot="1">
      <c r="A27" s="299"/>
      <c r="B27" s="305" t="s">
        <v>69</v>
      </c>
      <c r="C27" s="307" t="s">
        <v>77</v>
      </c>
      <c r="D27" s="10" t="s">
        <v>17</v>
      </c>
      <c r="E27" s="203">
        <v>3</v>
      </c>
      <c r="F27" s="23">
        <v>3</v>
      </c>
      <c r="G27" s="23">
        <v>3</v>
      </c>
      <c r="H27" s="23">
        <v>3</v>
      </c>
      <c r="I27" s="23">
        <v>3</v>
      </c>
      <c r="J27" s="23">
        <v>3</v>
      </c>
      <c r="K27" s="23">
        <v>3</v>
      </c>
      <c r="L27" s="23">
        <v>3</v>
      </c>
      <c r="M27" s="23">
        <v>3</v>
      </c>
      <c r="N27" s="23">
        <v>3</v>
      </c>
      <c r="O27" s="23">
        <v>3</v>
      </c>
      <c r="P27" s="23">
        <v>3</v>
      </c>
      <c r="Q27" s="23">
        <v>3</v>
      </c>
      <c r="R27" s="23">
        <v>3</v>
      </c>
      <c r="S27" s="23">
        <v>3</v>
      </c>
      <c r="T27" s="23">
        <v>3</v>
      </c>
      <c r="U27" s="23">
        <v>3</v>
      </c>
      <c r="V27" s="57">
        <f t="shared" si="1"/>
        <v>51</v>
      </c>
      <c r="W27" s="57"/>
      <c r="X27" s="93">
        <v>3</v>
      </c>
      <c r="Y27" s="93">
        <v>2</v>
      </c>
      <c r="Z27" s="95">
        <v>3</v>
      </c>
      <c r="AA27" s="95">
        <v>3</v>
      </c>
      <c r="AB27" s="95">
        <v>3</v>
      </c>
      <c r="AC27" s="95">
        <v>3</v>
      </c>
      <c r="AD27" s="95">
        <v>2</v>
      </c>
      <c r="AE27" s="95">
        <v>3</v>
      </c>
      <c r="AF27" s="95">
        <v>3</v>
      </c>
      <c r="AG27" s="95">
        <v>3</v>
      </c>
      <c r="AH27" s="95">
        <v>3</v>
      </c>
      <c r="AI27" s="95">
        <v>3</v>
      </c>
      <c r="AJ27" s="95">
        <v>3</v>
      </c>
      <c r="AK27" s="95">
        <v>3</v>
      </c>
      <c r="AL27" s="95">
        <v>3</v>
      </c>
      <c r="AM27" s="95">
        <v>3</v>
      </c>
      <c r="AN27" s="95">
        <v>3</v>
      </c>
      <c r="AO27" s="95">
        <v>4</v>
      </c>
      <c r="AP27" s="95">
        <v>3</v>
      </c>
      <c r="AQ27" s="93">
        <v>3</v>
      </c>
      <c r="AR27" s="95">
        <v>3</v>
      </c>
      <c r="AS27" s="95">
        <v>4</v>
      </c>
      <c r="AT27" s="220">
        <f t="shared" si="3"/>
        <v>66</v>
      </c>
      <c r="AU27" s="190"/>
      <c r="AV27" s="6"/>
      <c r="AW27" s="6"/>
      <c r="AX27" s="6"/>
      <c r="AY27" s="6"/>
      <c r="AZ27" s="6"/>
      <c r="BA27" s="6"/>
      <c r="BB27" s="6"/>
      <c r="BC27" s="6"/>
      <c r="BD27" s="110"/>
      <c r="BE27" s="210">
        <f t="shared" si="4"/>
        <v>117</v>
      </c>
    </row>
    <row r="28" spans="1:57" s="50" customFormat="1" ht="18" customHeight="1" thickBot="1">
      <c r="A28" s="299"/>
      <c r="B28" s="305"/>
      <c r="C28" s="308"/>
      <c r="D28" s="10" t="s">
        <v>18</v>
      </c>
      <c r="E28" s="203">
        <v>2</v>
      </c>
      <c r="F28" s="23">
        <v>1</v>
      </c>
      <c r="G28" s="23">
        <v>2</v>
      </c>
      <c r="H28" s="23">
        <v>1</v>
      </c>
      <c r="I28" s="23">
        <v>2</v>
      </c>
      <c r="J28" s="23">
        <v>1</v>
      </c>
      <c r="K28" s="23">
        <v>1</v>
      </c>
      <c r="L28" s="23">
        <v>1</v>
      </c>
      <c r="M28" s="23">
        <v>2</v>
      </c>
      <c r="N28" s="23">
        <v>1</v>
      </c>
      <c r="O28" s="23">
        <v>2</v>
      </c>
      <c r="P28" s="23">
        <v>2</v>
      </c>
      <c r="Q28" s="23">
        <v>2</v>
      </c>
      <c r="R28" s="23">
        <v>2</v>
      </c>
      <c r="S28" s="23">
        <v>2</v>
      </c>
      <c r="T28" s="23">
        <v>1</v>
      </c>
      <c r="U28" s="23">
        <v>1</v>
      </c>
      <c r="V28" s="57">
        <f t="shared" si="1"/>
        <v>26</v>
      </c>
      <c r="W28" s="57"/>
      <c r="X28" s="93">
        <v>1</v>
      </c>
      <c r="Y28" s="93">
        <v>1</v>
      </c>
      <c r="Z28" s="93">
        <v>1</v>
      </c>
      <c r="AA28" s="93">
        <v>1</v>
      </c>
      <c r="AB28" s="93">
        <v>2</v>
      </c>
      <c r="AC28" s="93">
        <v>1</v>
      </c>
      <c r="AD28" s="93">
        <v>1</v>
      </c>
      <c r="AE28" s="93">
        <v>2</v>
      </c>
      <c r="AF28" s="93">
        <v>2</v>
      </c>
      <c r="AG28" s="93">
        <v>1</v>
      </c>
      <c r="AH28" s="93">
        <v>1</v>
      </c>
      <c r="AI28" s="93">
        <v>2</v>
      </c>
      <c r="AJ28" s="93">
        <v>2</v>
      </c>
      <c r="AK28" s="93">
        <v>2</v>
      </c>
      <c r="AL28" s="93">
        <v>1</v>
      </c>
      <c r="AM28" s="93">
        <v>2</v>
      </c>
      <c r="AN28" s="93">
        <v>2</v>
      </c>
      <c r="AO28" s="93">
        <v>1</v>
      </c>
      <c r="AP28" s="93">
        <v>2</v>
      </c>
      <c r="AQ28" s="93">
        <v>1</v>
      </c>
      <c r="AR28" s="93">
        <v>2</v>
      </c>
      <c r="AS28" s="93">
        <v>2</v>
      </c>
      <c r="AT28" s="220">
        <f t="shared" si="3"/>
        <v>33</v>
      </c>
      <c r="AU28" s="190"/>
      <c r="AV28" s="6"/>
      <c r="AW28" s="6"/>
      <c r="AX28" s="6"/>
      <c r="AY28" s="6"/>
      <c r="AZ28" s="6"/>
      <c r="BA28" s="6"/>
      <c r="BB28" s="6"/>
      <c r="BC28" s="6"/>
      <c r="BD28" s="110"/>
      <c r="BE28" s="210">
        <f t="shared" si="4"/>
        <v>59</v>
      </c>
    </row>
    <row r="29" spans="1:57" s="50" customFormat="1" ht="18" customHeight="1" thickBot="1">
      <c r="A29" s="299"/>
      <c r="B29" s="305" t="s">
        <v>74</v>
      </c>
      <c r="C29" s="307" t="s">
        <v>59</v>
      </c>
      <c r="D29" s="10" t="s">
        <v>17</v>
      </c>
      <c r="E29" s="203">
        <v>3</v>
      </c>
      <c r="F29" s="23">
        <v>3</v>
      </c>
      <c r="G29" s="23">
        <v>3</v>
      </c>
      <c r="H29" s="23">
        <v>3</v>
      </c>
      <c r="I29" s="23">
        <v>3</v>
      </c>
      <c r="J29" s="23">
        <v>3</v>
      </c>
      <c r="K29" s="23">
        <v>3</v>
      </c>
      <c r="L29" s="23">
        <v>3</v>
      </c>
      <c r="M29" s="23">
        <v>3</v>
      </c>
      <c r="N29" s="23">
        <v>3</v>
      </c>
      <c r="O29" s="23">
        <v>3</v>
      </c>
      <c r="P29" s="23">
        <v>3</v>
      </c>
      <c r="Q29" s="23">
        <v>3</v>
      </c>
      <c r="R29" s="23">
        <v>3</v>
      </c>
      <c r="S29" s="23">
        <v>3</v>
      </c>
      <c r="T29" s="23">
        <v>3</v>
      </c>
      <c r="U29" s="23">
        <v>3</v>
      </c>
      <c r="V29" s="57">
        <f t="shared" si="1"/>
        <v>51</v>
      </c>
      <c r="W29" s="57"/>
      <c r="X29" s="93">
        <v>3</v>
      </c>
      <c r="Y29" s="93">
        <v>3</v>
      </c>
      <c r="Z29" s="95">
        <v>3</v>
      </c>
      <c r="AA29" s="95">
        <v>3</v>
      </c>
      <c r="AB29" s="95">
        <v>3</v>
      </c>
      <c r="AC29" s="95">
        <v>3</v>
      </c>
      <c r="AD29" s="95">
        <v>3</v>
      </c>
      <c r="AE29" s="95">
        <v>3</v>
      </c>
      <c r="AF29" s="95">
        <v>3</v>
      </c>
      <c r="AG29" s="95">
        <v>3</v>
      </c>
      <c r="AH29" s="95">
        <v>3</v>
      </c>
      <c r="AI29" s="95">
        <v>3</v>
      </c>
      <c r="AJ29" s="95">
        <v>3</v>
      </c>
      <c r="AK29" s="95">
        <v>3</v>
      </c>
      <c r="AL29" s="95">
        <v>2</v>
      </c>
      <c r="AM29" s="95">
        <v>3</v>
      </c>
      <c r="AN29" s="95">
        <v>3</v>
      </c>
      <c r="AO29" s="95">
        <v>3</v>
      </c>
      <c r="AP29" s="95">
        <v>3</v>
      </c>
      <c r="AQ29" s="93">
        <v>3</v>
      </c>
      <c r="AR29" s="95">
        <v>3</v>
      </c>
      <c r="AS29" s="95">
        <v>4</v>
      </c>
      <c r="AT29" s="220">
        <f t="shared" si="3"/>
        <v>66</v>
      </c>
      <c r="AU29" s="190"/>
      <c r="AV29" s="6"/>
      <c r="AW29" s="6"/>
      <c r="AX29" s="6"/>
      <c r="AY29" s="6"/>
      <c r="AZ29" s="6"/>
      <c r="BA29" s="6"/>
      <c r="BB29" s="6"/>
      <c r="BC29" s="6"/>
      <c r="BD29" s="110"/>
      <c r="BE29" s="210">
        <f t="shared" si="4"/>
        <v>117</v>
      </c>
    </row>
    <row r="30" spans="1:57" s="50" customFormat="1" ht="18" customHeight="1" thickBot="1">
      <c r="A30" s="299"/>
      <c r="B30" s="305"/>
      <c r="C30" s="308"/>
      <c r="D30" s="10" t="s">
        <v>18</v>
      </c>
      <c r="E30" s="203">
        <v>2</v>
      </c>
      <c r="F30" s="23">
        <v>2</v>
      </c>
      <c r="G30" s="23">
        <v>1</v>
      </c>
      <c r="H30" s="23">
        <v>1</v>
      </c>
      <c r="I30" s="23">
        <v>2</v>
      </c>
      <c r="J30" s="23">
        <v>1</v>
      </c>
      <c r="K30" s="23">
        <v>1</v>
      </c>
      <c r="L30" s="23">
        <v>2</v>
      </c>
      <c r="M30" s="23">
        <v>2</v>
      </c>
      <c r="N30" s="23">
        <v>1</v>
      </c>
      <c r="O30" s="23">
        <v>2</v>
      </c>
      <c r="P30" s="23">
        <v>1</v>
      </c>
      <c r="Q30" s="23">
        <v>1</v>
      </c>
      <c r="R30" s="23">
        <v>1</v>
      </c>
      <c r="S30" s="23">
        <v>2</v>
      </c>
      <c r="T30" s="23">
        <v>2</v>
      </c>
      <c r="U30" s="23">
        <v>1</v>
      </c>
      <c r="V30" s="57">
        <f t="shared" si="1"/>
        <v>25</v>
      </c>
      <c r="W30" s="57"/>
      <c r="X30" s="93">
        <v>1</v>
      </c>
      <c r="Y30" s="93">
        <v>1</v>
      </c>
      <c r="Z30" s="93">
        <v>1</v>
      </c>
      <c r="AA30" s="93">
        <v>2</v>
      </c>
      <c r="AB30" s="93">
        <v>1</v>
      </c>
      <c r="AC30" s="93">
        <v>2</v>
      </c>
      <c r="AD30" s="93">
        <v>2</v>
      </c>
      <c r="AE30" s="93">
        <v>1</v>
      </c>
      <c r="AF30" s="93">
        <v>1</v>
      </c>
      <c r="AG30" s="93">
        <v>1</v>
      </c>
      <c r="AH30" s="93">
        <v>1</v>
      </c>
      <c r="AI30" s="93">
        <v>2</v>
      </c>
      <c r="AJ30" s="93">
        <v>1</v>
      </c>
      <c r="AK30" s="93">
        <v>2</v>
      </c>
      <c r="AL30" s="93">
        <v>1</v>
      </c>
      <c r="AM30" s="93">
        <v>2</v>
      </c>
      <c r="AN30" s="93">
        <v>2</v>
      </c>
      <c r="AO30" s="93">
        <v>1</v>
      </c>
      <c r="AP30" s="93">
        <v>2</v>
      </c>
      <c r="AQ30" s="93">
        <v>2</v>
      </c>
      <c r="AR30" s="93">
        <v>2</v>
      </c>
      <c r="AS30" s="93">
        <v>2</v>
      </c>
      <c r="AT30" s="220">
        <f t="shared" si="3"/>
        <v>33</v>
      </c>
      <c r="AU30" s="190"/>
      <c r="AV30" s="6"/>
      <c r="AW30" s="6"/>
      <c r="AX30" s="6"/>
      <c r="AY30" s="6"/>
      <c r="AZ30" s="6"/>
      <c r="BA30" s="6"/>
      <c r="BB30" s="6"/>
      <c r="BC30" s="6"/>
      <c r="BD30" s="110"/>
      <c r="BE30" s="210">
        <f t="shared" si="4"/>
        <v>58</v>
      </c>
    </row>
    <row r="31" spans="1:57" s="50" customFormat="1" ht="18" customHeight="1" thickBot="1">
      <c r="A31" s="299"/>
      <c r="B31" s="305" t="s">
        <v>70</v>
      </c>
      <c r="C31" s="307" t="s">
        <v>78</v>
      </c>
      <c r="D31" s="10" t="s">
        <v>17</v>
      </c>
      <c r="E31" s="203">
        <v>2</v>
      </c>
      <c r="F31" s="23">
        <v>2</v>
      </c>
      <c r="G31" s="23">
        <v>2</v>
      </c>
      <c r="H31" s="23">
        <v>2</v>
      </c>
      <c r="I31" s="23">
        <v>2</v>
      </c>
      <c r="J31" s="23">
        <v>2</v>
      </c>
      <c r="K31" s="23">
        <v>2</v>
      </c>
      <c r="L31" s="23">
        <v>2</v>
      </c>
      <c r="M31" s="23">
        <v>2</v>
      </c>
      <c r="N31" s="23">
        <v>2</v>
      </c>
      <c r="O31" s="23">
        <v>2</v>
      </c>
      <c r="P31" s="23">
        <v>2</v>
      </c>
      <c r="Q31" s="23">
        <v>2</v>
      </c>
      <c r="R31" s="23">
        <v>2</v>
      </c>
      <c r="S31" s="23">
        <v>2</v>
      </c>
      <c r="T31" s="23">
        <v>2</v>
      </c>
      <c r="U31" s="23">
        <v>2</v>
      </c>
      <c r="V31" s="57">
        <f t="shared" si="1"/>
        <v>34</v>
      </c>
      <c r="W31" s="57"/>
      <c r="X31" s="93">
        <v>2</v>
      </c>
      <c r="Y31" s="93">
        <v>2</v>
      </c>
      <c r="Z31" s="93">
        <v>2</v>
      </c>
      <c r="AA31" s="93">
        <v>2</v>
      </c>
      <c r="AB31" s="93">
        <v>2</v>
      </c>
      <c r="AC31" s="93">
        <v>2</v>
      </c>
      <c r="AD31" s="93">
        <v>2</v>
      </c>
      <c r="AE31" s="93">
        <v>2</v>
      </c>
      <c r="AF31" s="93">
        <v>2</v>
      </c>
      <c r="AG31" s="93">
        <v>1</v>
      </c>
      <c r="AH31" s="93">
        <v>1</v>
      </c>
      <c r="AI31" s="93">
        <v>2</v>
      </c>
      <c r="AJ31" s="93">
        <v>2</v>
      </c>
      <c r="AK31" s="93">
        <v>2</v>
      </c>
      <c r="AL31" s="93">
        <v>2</v>
      </c>
      <c r="AM31" s="93">
        <v>2</v>
      </c>
      <c r="AN31" s="93">
        <v>2</v>
      </c>
      <c r="AO31" s="93">
        <v>0</v>
      </c>
      <c r="AP31" s="93">
        <v>2</v>
      </c>
      <c r="AQ31" s="93">
        <v>0</v>
      </c>
      <c r="AR31" s="93">
        <v>2</v>
      </c>
      <c r="AS31" s="93">
        <v>0</v>
      </c>
      <c r="AT31" s="220">
        <f t="shared" si="3"/>
        <v>36</v>
      </c>
      <c r="AU31" s="190"/>
      <c r="AV31" s="6"/>
      <c r="AW31" s="6"/>
      <c r="AX31" s="6"/>
      <c r="AY31" s="6"/>
      <c r="AZ31" s="6"/>
      <c r="BA31" s="6"/>
      <c r="BB31" s="6"/>
      <c r="BC31" s="6"/>
      <c r="BD31" s="110"/>
      <c r="BE31" s="210">
        <f t="shared" si="4"/>
        <v>70</v>
      </c>
    </row>
    <row r="32" spans="1:57" s="50" customFormat="1" ht="18" customHeight="1" thickBot="1">
      <c r="A32" s="299"/>
      <c r="B32" s="305"/>
      <c r="C32" s="308"/>
      <c r="D32" s="10" t="s">
        <v>18</v>
      </c>
      <c r="E32" s="20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57">
        <f t="shared" si="1"/>
        <v>17</v>
      </c>
      <c r="W32" s="57"/>
      <c r="X32" s="93">
        <v>1</v>
      </c>
      <c r="Y32" s="93">
        <v>1</v>
      </c>
      <c r="Z32" s="93">
        <v>1</v>
      </c>
      <c r="AA32" s="93">
        <v>1</v>
      </c>
      <c r="AB32" s="93">
        <v>1</v>
      </c>
      <c r="AC32" s="93">
        <v>1</v>
      </c>
      <c r="AD32" s="93">
        <v>1</v>
      </c>
      <c r="AE32" s="93">
        <v>1</v>
      </c>
      <c r="AF32" s="93">
        <v>1</v>
      </c>
      <c r="AG32" s="93">
        <v>0</v>
      </c>
      <c r="AH32" s="93">
        <v>1</v>
      </c>
      <c r="AI32" s="93">
        <v>1</v>
      </c>
      <c r="AJ32" s="93">
        <v>1</v>
      </c>
      <c r="AK32" s="93">
        <v>1</v>
      </c>
      <c r="AL32" s="94">
        <v>1</v>
      </c>
      <c r="AM32" s="93">
        <v>1</v>
      </c>
      <c r="AN32" s="94">
        <v>1</v>
      </c>
      <c r="AO32" s="93">
        <v>0</v>
      </c>
      <c r="AP32" s="93">
        <v>1</v>
      </c>
      <c r="AQ32" s="93">
        <v>0</v>
      </c>
      <c r="AR32" s="93">
        <v>1</v>
      </c>
      <c r="AS32" s="93">
        <v>0</v>
      </c>
      <c r="AT32" s="220">
        <f t="shared" si="3"/>
        <v>18</v>
      </c>
      <c r="AU32" s="190"/>
      <c r="AV32" s="6"/>
      <c r="AW32" s="6"/>
      <c r="AX32" s="6"/>
      <c r="AY32" s="6"/>
      <c r="AZ32" s="6"/>
      <c r="BA32" s="6"/>
      <c r="BB32" s="6"/>
      <c r="BC32" s="6"/>
      <c r="BD32" s="110"/>
      <c r="BE32" s="210">
        <f t="shared" si="4"/>
        <v>35</v>
      </c>
    </row>
    <row r="33" spans="1:57" s="50" customFormat="1" ht="18" customHeight="1" thickBot="1">
      <c r="A33" s="299"/>
      <c r="B33" s="305" t="s">
        <v>71</v>
      </c>
      <c r="C33" s="307" t="s">
        <v>87</v>
      </c>
      <c r="D33" s="10" t="s">
        <v>17</v>
      </c>
      <c r="E33" s="20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57">
        <f t="shared" si="1"/>
        <v>0</v>
      </c>
      <c r="W33" s="57"/>
      <c r="X33" s="93">
        <v>2</v>
      </c>
      <c r="Y33" s="93">
        <v>2</v>
      </c>
      <c r="Z33" s="93">
        <v>2</v>
      </c>
      <c r="AA33" s="93">
        <v>2</v>
      </c>
      <c r="AB33" s="93">
        <v>2</v>
      </c>
      <c r="AC33" s="93">
        <v>2</v>
      </c>
      <c r="AD33" s="93">
        <v>2</v>
      </c>
      <c r="AE33" s="93">
        <v>2</v>
      </c>
      <c r="AF33" s="93">
        <v>2</v>
      </c>
      <c r="AG33" s="93">
        <v>2</v>
      </c>
      <c r="AH33" s="93">
        <v>2</v>
      </c>
      <c r="AI33" s="93">
        <v>1</v>
      </c>
      <c r="AJ33" s="93">
        <v>2</v>
      </c>
      <c r="AK33" s="93">
        <v>2</v>
      </c>
      <c r="AL33" s="94">
        <v>2</v>
      </c>
      <c r="AM33" s="93">
        <v>2</v>
      </c>
      <c r="AN33" s="94">
        <v>2</v>
      </c>
      <c r="AO33" s="93">
        <v>2</v>
      </c>
      <c r="AP33" s="93">
        <v>1</v>
      </c>
      <c r="AQ33" s="93">
        <v>2</v>
      </c>
      <c r="AR33" s="93">
        <v>1</v>
      </c>
      <c r="AS33" s="93">
        <v>0</v>
      </c>
      <c r="AT33" s="220">
        <f t="shared" si="3"/>
        <v>39</v>
      </c>
      <c r="AU33" s="190"/>
      <c r="AV33" s="6"/>
      <c r="AW33" s="6"/>
      <c r="AX33" s="6"/>
      <c r="AY33" s="6"/>
      <c r="AZ33" s="6"/>
      <c r="BA33" s="6"/>
      <c r="BB33" s="6"/>
      <c r="BC33" s="6"/>
      <c r="BD33" s="110"/>
      <c r="BE33" s="210">
        <f t="shared" si="4"/>
        <v>39</v>
      </c>
    </row>
    <row r="34" spans="1:57" s="50" customFormat="1" ht="18" customHeight="1" thickBot="1">
      <c r="A34" s="299"/>
      <c r="B34" s="305"/>
      <c r="C34" s="308"/>
      <c r="D34" s="10" t="s">
        <v>18</v>
      </c>
      <c r="E34" s="20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57">
        <f t="shared" si="1"/>
        <v>0</v>
      </c>
      <c r="W34" s="57"/>
      <c r="X34" s="93">
        <v>1</v>
      </c>
      <c r="Y34" s="93">
        <v>1</v>
      </c>
      <c r="Z34" s="93">
        <v>1</v>
      </c>
      <c r="AA34" s="93">
        <v>1</v>
      </c>
      <c r="AB34" s="93">
        <v>1</v>
      </c>
      <c r="AC34" s="93">
        <v>1</v>
      </c>
      <c r="AD34" s="93">
        <v>1</v>
      </c>
      <c r="AE34" s="93">
        <v>1</v>
      </c>
      <c r="AF34" s="93">
        <v>1</v>
      </c>
      <c r="AG34" s="93">
        <v>1</v>
      </c>
      <c r="AH34" s="93">
        <v>1</v>
      </c>
      <c r="AI34" s="93">
        <v>0</v>
      </c>
      <c r="AJ34" s="93">
        <v>1</v>
      </c>
      <c r="AK34" s="93">
        <v>1</v>
      </c>
      <c r="AL34" s="94">
        <v>1</v>
      </c>
      <c r="AM34" s="93">
        <v>1</v>
      </c>
      <c r="AN34" s="94">
        <v>1</v>
      </c>
      <c r="AO34" s="93">
        <v>1</v>
      </c>
      <c r="AP34" s="93">
        <v>1</v>
      </c>
      <c r="AQ34" s="93">
        <v>1</v>
      </c>
      <c r="AR34" s="93">
        <v>0</v>
      </c>
      <c r="AS34" s="93"/>
      <c r="AT34" s="220">
        <f t="shared" si="3"/>
        <v>19</v>
      </c>
      <c r="AU34" s="190"/>
      <c r="AV34" s="6"/>
      <c r="AW34" s="6"/>
      <c r="AX34" s="6"/>
      <c r="AY34" s="6"/>
      <c r="AZ34" s="6"/>
      <c r="BA34" s="6"/>
      <c r="BB34" s="6"/>
      <c r="BC34" s="6"/>
      <c r="BD34" s="110"/>
      <c r="BE34" s="210">
        <f t="shared" si="4"/>
        <v>19</v>
      </c>
    </row>
    <row r="35" spans="1:57" s="50" customFormat="1" ht="18" customHeight="1" thickBot="1">
      <c r="A35" s="299"/>
      <c r="B35" s="303"/>
      <c r="C35" s="309" t="s">
        <v>176</v>
      </c>
      <c r="D35" s="241" t="s">
        <v>17</v>
      </c>
      <c r="E35" s="202">
        <f>E37+E39+E41+E43+E45+E47</f>
        <v>14</v>
      </c>
      <c r="F35" s="202">
        <f aca="true" t="shared" si="7" ref="F35:V36">F37+F39+F41+F43+F45+F47</f>
        <v>14</v>
      </c>
      <c r="G35" s="202">
        <f t="shared" si="7"/>
        <v>14</v>
      </c>
      <c r="H35" s="202">
        <f t="shared" si="7"/>
        <v>14</v>
      </c>
      <c r="I35" s="202">
        <f t="shared" si="7"/>
        <v>14</v>
      </c>
      <c r="J35" s="202">
        <f t="shared" si="7"/>
        <v>14</v>
      </c>
      <c r="K35" s="202">
        <f t="shared" si="7"/>
        <v>14</v>
      </c>
      <c r="L35" s="202">
        <f t="shared" si="7"/>
        <v>14</v>
      </c>
      <c r="M35" s="202">
        <f t="shared" si="7"/>
        <v>14</v>
      </c>
      <c r="N35" s="202">
        <f t="shared" si="7"/>
        <v>14</v>
      </c>
      <c r="O35" s="202">
        <f t="shared" si="7"/>
        <v>14</v>
      </c>
      <c r="P35" s="202">
        <f t="shared" si="7"/>
        <v>14</v>
      </c>
      <c r="Q35" s="202">
        <f t="shared" si="7"/>
        <v>14</v>
      </c>
      <c r="R35" s="202">
        <f t="shared" si="7"/>
        <v>14</v>
      </c>
      <c r="S35" s="202">
        <f t="shared" si="7"/>
        <v>14</v>
      </c>
      <c r="T35" s="202">
        <f t="shared" si="7"/>
        <v>14</v>
      </c>
      <c r="U35" s="202">
        <f t="shared" si="7"/>
        <v>14</v>
      </c>
      <c r="V35" s="213">
        <f t="shared" si="7"/>
        <v>238</v>
      </c>
      <c r="W35" s="57"/>
      <c r="X35" s="221">
        <f>X37+X39+X41+X43</f>
        <v>10</v>
      </c>
      <c r="Y35" s="221">
        <f aca="true" t="shared" si="8" ref="Y35:AS36">Y37+Y39+Y41+Y43</f>
        <v>12</v>
      </c>
      <c r="Z35" s="221">
        <f t="shared" si="8"/>
        <v>11</v>
      </c>
      <c r="AA35" s="221">
        <f t="shared" si="8"/>
        <v>11</v>
      </c>
      <c r="AB35" s="221">
        <f t="shared" si="8"/>
        <v>10</v>
      </c>
      <c r="AC35" s="221">
        <f t="shared" si="8"/>
        <v>11</v>
      </c>
      <c r="AD35" s="221">
        <f t="shared" si="8"/>
        <v>11</v>
      </c>
      <c r="AE35" s="221">
        <f t="shared" si="8"/>
        <v>11</v>
      </c>
      <c r="AF35" s="221">
        <f t="shared" si="8"/>
        <v>11</v>
      </c>
      <c r="AG35" s="221">
        <f t="shared" si="8"/>
        <v>11</v>
      </c>
      <c r="AH35" s="221">
        <f t="shared" si="8"/>
        <v>11</v>
      </c>
      <c r="AI35" s="221">
        <f t="shared" si="8"/>
        <v>10</v>
      </c>
      <c r="AJ35" s="221">
        <f t="shared" si="8"/>
        <v>11</v>
      </c>
      <c r="AK35" s="221">
        <f t="shared" si="8"/>
        <v>11</v>
      </c>
      <c r="AL35" s="221">
        <f t="shared" si="8"/>
        <v>11</v>
      </c>
      <c r="AM35" s="221">
        <f t="shared" si="8"/>
        <v>11</v>
      </c>
      <c r="AN35" s="221">
        <f t="shared" si="8"/>
        <v>11</v>
      </c>
      <c r="AO35" s="221">
        <f t="shared" si="8"/>
        <v>11</v>
      </c>
      <c r="AP35" s="221">
        <f t="shared" si="8"/>
        <v>11</v>
      </c>
      <c r="AQ35" s="221">
        <f>AQ37+AQ39+AQ41+AQ43</f>
        <v>12</v>
      </c>
      <c r="AR35" s="221">
        <f t="shared" si="8"/>
        <v>11</v>
      </c>
      <c r="AS35" s="221">
        <f t="shared" si="8"/>
        <v>11</v>
      </c>
      <c r="AT35" s="220">
        <f t="shared" si="3"/>
        <v>241</v>
      </c>
      <c r="AU35" s="190"/>
      <c r="AV35" s="87"/>
      <c r="AW35" s="87"/>
      <c r="AX35" s="87"/>
      <c r="AY35" s="87"/>
      <c r="AZ35" s="87"/>
      <c r="BA35" s="87"/>
      <c r="BB35" s="87"/>
      <c r="BC35" s="87"/>
      <c r="BD35" s="110"/>
      <c r="BE35" s="210">
        <f t="shared" si="4"/>
        <v>479</v>
      </c>
    </row>
    <row r="36" spans="1:57" s="50" customFormat="1" ht="18" customHeight="1" thickBot="1">
      <c r="A36" s="299"/>
      <c r="B36" s="303"/>
      <c r="C36" s="310"/>
      <c r="D36" s="241" t="s">
        <v>18</v>
      </c>
      <c r="E36" s="202">
        <f>E38+E40+E42+E44+E46+E48</f>
        <v>7</v>
      </c>
      <c r="F36" s="202">
        <f t="shared" si="7"/>
        <v>7</v>
      </c>
      <c r="G36" s="202">
        <f t="shared" si="7"/>
        <v>7</v>
      </c>
      <c r="H36" s="202">
        <f t="shared" si="7"/>
        <v>8</v>
      </c>
      <c r="I36" s="202">
        <f t="shared" si="7"/>
        <v>6</v>
      </c>
      <c r="J36" s="202">
        <f t="shared" si="7"/>
        <v>8</v>
      </c>
      <c r="K36" s="202">
        <f t="shared" si="7"/>
        <v>8</v>
      </c>
      <c r="L36" s="202">
        <f t="shared" si="7"/>
        <v>6</v>
      </c>
      <c r="M36" s="202">
        <f t="shared" si="7"/>
        <v>6</v>
      </c>
      <c r="N36" s="202">
        <f t="shared" si="7"/>
        <v>8</v>
      </c>
      <c r="O36" s="202">
        <f t="shared" si="7"/>
        <v>6</v>
      </c>
      <c r="P36" s="202">
        <f t="shared" si="7"/>
        <v>6</v>
      </c>
      <c r="Q36" s="202">
        <f t="shared" si="7"/>
        <v>8</v>
      </c>
      <c r="R36" s="202">
        <f t="shared" si="7"/>
        <v>7</v>
      </c>
      <c r="S36" s="202">
        <f t="shared" si="7"/>
        <v>6</v>
      </c>
      <c r="T36" s="202">
        <f t="shared" si="7"/>
        <v>7</v>
      </c>
      <c r="U36" s="202">
        <f t="shared" si="7"/>
        <v>8</v>
      </c>
      <c r="V36" s="213">
        <f t="shared" si="7"/>
        <v>119</v>
      </c>
      <c r="W36" s="57"/>
      <c r="X36" s="221">
        <f>X38+X40+X42+X44</f>
        <v>7</v>
      </c>
      <c r="Y36" s="221">
        <f t="shared" si="8"/>
        <v>7</v>
      </c>
      <c r="Z36" s="221">
        <f t="shared" si="8"/>
        <v>7</v>
      </c>
      <c r="AA36" s="221">
        <f t="shared" si="8"/>
        <v>5</v>
      </c>
      <c r="AB36" s="221">
        <f t="shared" si="8"/>
        <v>5</v>
      </c>
      <c r="AC36" s="221">
        <f t="shared" si="8"/>
        <v>5</v>
      </c>
      <c r="AD36" s="221">
        <f t="shared" si="8"/>
        <v>6</v>
      </c>
      <c r="AE36" s="221">
        <f t="shared" si="8"/>
        <v>4</v>
      </c>
      <c r="AF36" s="221">
        <f t="shared" si="8"/>
        <v>5</v>
      </c>
      <c r="AG36" s="221">
        <f t="shared" si="8"/>
        <v>6</v>
      </c>
      <c r="AH36" s="221">
        <f t="shared" si="8"/>
        <v>7</v>
      </c>
      <c r="AI36" s="221">
        <f t="shared" si="8"/>
        <v>4</v>
      </c>
      <c r="AJ36" s="221">
        <f t="shared" si="8"/>
        <v>6</v>
      </c>
      <c r="AK36" s="221">
        <f t="shared" si="8"/>
        <v>4</v>
      </c>
      <c r="AL36" s="221">
        <f t="shared" si="8"/>
        <v>7</v>
      </c>
      <c r="AM36" s="221">
        <f t="shared" si="8"/>
        <v>4</v>
      </c>
      <c r="AN36" s="221">
        <f t="shared" si="8"/>
        <v>4</v>
      </c>
      <c r="AO36" s="221">
        <f t="shared" si="8"/>
        <v>7</v>
      </c>
      <c r="AP36" s="221">
        <f t="shared" si="8"/>
        <v>4</v>
      </c>
      <c r="AQ36" s="221">
        <f>AQ38+AQ40+AQ42+AQ44</f>
        <v>6</v>
      </c>
      <c r="AR36" s="221">
        <f t="shared" si="8"/>
        <v>5</v>
      </c>
      <c r="AS36" s="221">
        <f t="shared" si="8"/>
        <v>6</v>
      </c>
      <c r="AT36" s="220">
        <f t="shared" si="3"/>
        <v>121</v>
      </c>
      <c r="AU36" s="190"/>
      <c r="AV36" s="87"/>
      <c r="AW36" s="87"/>
      <c r="AX36" s="87"/>
      <c r="AY36" s="87"/>
      <c r="AZ36" s="87"/>
      <c r="BA36" s="87"/>
      <c r="BB36" s="87"/>
      <c r="BC36" s="87"/>
      <c r="BD36" s="110"/>
      <c r="BE36" s="210">
        <f t="shared" si="4"/>
        <v>240</v>
      </c>
    </row>
    <row r="37" spans="1:57" s="50" customFormat="1" ht="18" customHeight="1" thickBot="1">
      <c r="A37" s="299"/>
      <c r="B37" s="305" t="s">
        <v>72</v>
      </c>
      <c r="C37" s="306" t="s">
        <v>54</v>
      </c>
      <c r="D37" s="10" t="s">
        <v>17</v>
      </c>
      <c r="E37" s="20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2</v>
      </c>
      <c r="L37" s="23">
        <v>2</v>
      </c>
      <c r="M37" s="23">
        <v>2</v>
      </c>
      <c r="N37" s="23">
        <v>2</v>
      </c>
      <c r="O37" s="23">
        <v>2</v>
      </c>
      <c r="P37" s="23">
        <v>2</v>
      </c>
      <c r="Q37" s="23">
        <v>2</v>
      </c>
      <c r="R37" s="23">
        <v>2</v>
      </c>
      <c r="S37" s="23">
        <v>2</v>
      </c>
      <c r="T37" s="23">
        <v>2</v>
      </c>
      <c r="U37" s="23">
        <v>2</v>
      </c>
      <c r="V37" s="57">
        <f aca="true" t="shared" si="9" ref="V37:V46">SUM(E37:U37)</f>
        <v>34</v>
      </c>
      <c r="W37" s="57"/>
      <c r="X37" s="93">
        <v>3</v>
      </c>
      <c r="Y37" s="93">
        <v>3</v>
      </c>
      <c r="Z37" s="95">
        <v>3</v>
      </c>
      <c r="AA37" s="95">
        <v>3</v>
      </c>
      <c r="AB37" s="95">
        <v>3</v>
      </c>
      <c r="AC37" s="95">
        <v>3</v>
      </c>
      <c r="AD37" s="95">
        <v>3</v>
      </c>
      <c r="AE37" s="95">
        <v>3</v>
      </c>
      <c r="AF37" s="95">
        <v>3</v>
      </c>
      <c r="AG37" s="95">
        <v>3</v>
      </c>
      <c r="AH37" s="95">
        <v>3</v>
      </c>
      <c r="AI37" s="95">
        <v>3</v>
      </c>
      <c r="AJ37" s="95">
        <v>3</v>
      </c>
      <c r="AK37" s="95">
        <v>3</v>
      </c>
      <c r="AL37" s="95">
        <v>3</v>
      </c>
      <c r="AM37" s="95">
        <v>3</v>
      </c>
      <c r="AN37" s="95">
        <v>3</v>
      </c>
      <c r="AO37" s="95">
        <v>3</v>
      </c>
      <c r="AP37" s="95">
        <v>3</v>
      </c>
      <c r="AQ37" s="93">
        <v>3</v>
      </c>
      <c r="AR37" s="95">
        <v>3</v>
      </c>
      <c r="AS37" s="95">
        <v>3</v>
      </c>
      <c r="AT37" s="220">
        <f t="shared" si="3"/>
        <v>66</v>
      </c>
      <c r="AU37" s="190"/>
      <c r="AV37" s="6"/>
      <c r="AW37" s="6"/>
      <c r="AX37" s="6"/>
      <c r="AY37" s="6"/>
      <c r="AZ37" s="6"/>
      <c r="BA37" s="6"/>
      <c r="BB37" s="6"/>
      <c r="BC37" s="6"/>
      <c r="BD37" s="110"/>
      <c r="BE37" s="210">
        <f t="shared" si="4"/>
        <v>100</v>
      </c>
    </row>
    <row r="38" spans="1:57" s="50" customFormat="1" ht="18" customHeight="1" thickBot="1">
      <c r="A38" s="299"/>
      <c r="B38" s="305"/>
      <c r="C38" s="306"/>
      <c r="D38" s="10" t="s">
        <v>18</v>
      </c>
      <c r="E38" s="20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4">
        <v>1</v>
      </c>
      <c r="N38" s="24">
        <v>1</v>
      </c>
      <c r="O38" s="24">
        <v>1</v>
      </c>
      <c r="P38" s="24">
        <v>1</v>
      </c>
      <c r="Q38" s="24">
        <v>1</v>
      </c>
      <c r="R38" s="24">
        <v>1</v>
      </c>
      <c r="S38" s="24">
        <v>1</v>
      </c>
      <c r="T38" s="24">
        <v>1</v>
      </c>
      <c r="U38" s="24">
        <v>1</v>
      </c>
      <c r="V38" s="57">
        <f t="shared" si="9"/>
        <v>17</v>
      </c>
      <c r="W38" s="57"/>
      <c r="X38" s="93">
        <v>2</v>
      </c>
      <c r="Y38" s="93">
        <v>2</v>
      </c>
      <c r="Z38" s="93">
        <v>2</v>
      </c>
      <c r="AA38" s="93">
        <v>2</v>
      </c>
      <c r="AB38" s="93">
        <v>1</v>
      </c>
      <c r="AC38" s="93">
        <v>1</v>
      </c>
      <c r="AD38" s="93">
        <v>2</v>
      </c>
      <c r="AE38" s="93">
        <v>1</v>
      </c>
      <c r="AF38" s="93">
        <v>1</v>
      </c>
      <c r="AG38" s="93">
        <v>2</v>
      </c>
      <c r="AH38" s="93">
        <v>2</v>
      </c>
      <c r="AI38" s="93">
        <v>1</v>
      </c>
      <c r="AJ38" s="93">
        <v>2</v>
      </c>
      <c r="AK38" s="93">
        <v>1</v>
      </c>
      <c r="AL38" s="93">
        <v>2</v>
      </c>
      <c r="AM38" s="93">
        <v>1</v>
      </c>
      <c r="AN38" s="93">
        <v>1</v>
      </c>
      <c r="AO38" s="93">
        <v>2</v>
      </c>
      <c r="AP38" s="93">
        <v>1</v>
      </c>
      <c r="AQ38" s="93">
        <v>1</v>
      </c>
      <c r="AR38" s="93">
        <v>1</v>
      </c>
      <c r="AS38" s="93">
        <v>2</v>
      </c>
      <c r="AT38" s="220">
        <f t="shared" si="3"/>
        <v>33</v>
      </c>
      <c r="AU38" s="190"/>
      <c r="AV38" s="6"/>
      <c r="AW38" s="6"/>
      <c r="AX38" s="6"/>
      <c r="AY38" s="6"/>
      <c r="AZ38" s="6"/>
      <c r="BA38" s="6"/>
      <c r="BB38" s="6"/>
      <c r="BC38" s="6"/>
      <c r="BD38" s="110"/>
      <c r="BE38" s="210">
        <f t="shared" si="4"/>
        <v>50</v>
      </c>
    </row>
    <row r="39" spans="1:57" s="50" customFormat="1" ht="18" customHeight="1" thickBot="1">
      <c r="A39" s="299"/>
      <c r="B39" s="305" t="s">
        <v>73</v>
      </c>
      <c r="C39" s="306" t="s">
        <v>25</v>
      </c>
      <c r="D39" s="10" t="s">
        <v>17</v>
      </c>
      <c r="E39" s="203">
        <v>3</v>
      </c>
      <c r="F39" s="23">
        <v>3</v>
      </c>
      <c r="G39" s="23">
        <v>3</v>
      </c>
      <c r="H39" s="23">
        <v>3</v>
      </c>
      <c r="I39" s="23">
        <v>3</v>
      </c>
      <c r="J39" s="23">
        <v>3</v>
      </c>
      <c r="K39" s="23">
        <v>3</v>
      </c>
      <c r="L39" s="23">
        <v>3</v>
      </c>
      <c r="M39" s="23">
        <v>4</v>
      </c>
      <c r="N39" s="23">
        <v>3</v>
      </c>
      <c r="O39" s="23">
        <v>3</v>
      </c>
      <c r="P39" s="23">
        <v>3</v>
      </c>
      <c r="Q39" s="23">
        <v>3</v>
      </c>
      <c r="R39" s="23">
        <v>3</v>
      </c>
      <c r="S39" s="23">
        <v>3</v>
      </c>
      <c r="T39" s="23">
        <v>3</v>
      </c>
      <c r="U39" s="23">
        <v>3</v>
      </c>
      <c r="V39" s="57">
        <f t="shared" si="9"/>
        <v>52</v>
      </c>
      <c r="W39" s="57"/>
      <c r="X39" s="93">
        <v>4</v>
      </c>
      <c r="Y39" s="93">
        <v>4</v>
      </c>
      <c r="Z39" s="95">
        <v>3</v>
      </c>
      <c r="AA39" s="95">
        <v>3</v>
      </c>
      <c r="AB39" s="95">
        <v>3</v>
      </c>
      <c r="AC39" s="95">
        <v>3</v>
      </c>
      <c r="AD39" s="95">
        <v>3</v>
      </c>
      <c r="AE39" s="95">
        <v>3</v>
      </c>
      <c r="AF39" s="95">
        <v>3</v>
      </c>
      <c r="AG39" s="95">
        <v>3</v>
      </c>
      <c r="AH39" s="95">
        <v>3</v>
      </c>
      <c r="AI39" s="95">
        <v>3</v>
      </c>
      <c r="AJ39" s="95">
        <v>3</v>
      </c>
      <c r="AK39" s="95">
        <v>3</v>
      </c>
      <c r="AL39" s="95">
        <v>3</v>
      </c>
      <c r="AM39" s="95">
        <v>3</v>
      </c>
      <c r="AN39" s="95">
        <v>3</v>
      </c>
      <c r="AO39" s="95">
        <v>3</v>
      </c>
      <c r="AP39" s="95">
        <v>3</v>
      </c>
      <c r="AQ39" s="93">
        <v>4</v>
      </c>
      <c r="AR39" s="95">
        <v>3</v>
      </c>
      <c r="AS39" s="95">
        <v>3</v>
      </c>
      <c r="AT39" s="220">
        <f t="shared" si="3"/>
        <v>69</v>
      </c>
      <c r="AU39" s="190"/>
      <c r="AV39" s="6"/>
      <c r="AW39" s="6"/>
      <c r="AX39" s="6"/>
      <c r="AY39" s="6"/>
      <c r="AZ39" s="6"/>
      <c r="BA39" s="6"/>
      <c r="BB39" s="6"/>
      <c r="BC39" s="6"/>
      <c r="BD39" s="110"/>
      <c r="BE39" s="210">
        <f t="shared" si="4"/>
        <v>121</v>
      </c>
    </row>
    <row r="40" spans="1:57" s="50" customFormat="1" ht="18" customHeight="1" thickBot="1">
      <c r="A40" s="299"/>
      <c r="B40" s="305"/>
      <c r="C40" s="306"/>
      <c r="D40" s="10" t="s">
        <v>18</v>
      </c>
      <c r="E40" s="204">
        <v>2</v>
      </c>
      <c r="F40" s="23">
        <v>1</v>
      </c>
      <c r="G40" s="25">
        <v>2</v>
      </c>
      <c r="H40" s="23">
        <v>2</v>
      </c>
      <c r="I40" s="23">
        <v>1</v>
      </c>
      <c r="J40" s="25">
        <v>2</v>
      </c>
      <c r="K40" s="23">
        <v>2</v>
      </c>
      <c r="L40" s="25">
        <v>1</v>
      </c>
      <c r="M40" s="23">
        <v>1</v>
      </c>
      <c r="N40" s="25">
        <v>3</v>
      </c>
      <c r="O40" s="23">
        <v>1</v>
      </c>
      <c r="P40" s="25">
        <v>1</v>
      </c>
      <c r="Q40" s="23">
        <v>2</v>
      </c>
      <c r="R40" s="25">
        <v>1</v>
      </c>
      <c r="S40" s="23">
        <v>1</v>
      </c>
      <c r="T40" s="25">
        <v>1</v>
      </c>
      <c r="U40" s="25">
        <v>2</v>
      </c>
      <c r="V40" s="57">
        <f t="shared" si="9"/>
        <v>26</v>
      </c>
      <c r="W40" s="57"/>
      <c r="X40" s="93">
        <v>2</v>
      </c>
      <c r="Y40" s="93">
        <v>2</v>
      </c>
      <c r="Z40" s="93">
        <v>2</v>
      </c>
      <c r="AA40" s="93">
        <v>1</v>
      </c>
      <c r="AB40" s="93">
        <v>2</v>
      </c>
      <c r="AC40" s="93">
        <v>2</v>
      </c>
      <c r="AD40" s="93">
        <v>2</v>
      </c>
      <c r="AE40" s="93">
        <v>1</v>
      </c>
      <c r="AF40" s="93">
        <v>2</v>
      </c>
      <c r="AG40" s="93">
        <v>1</v>
      </c>
      <c r="AH40" s="93">
        <v>2</v>
      </c>
      <c r="AI40" s="93">
        <v>1</v>
      </c>
      <c r="AJ40" s="93">
        <v>1</v>
      </c>
      <c r="AK40" s="93">
        <v>1</v>
      </c>
      <c r="AL40" s="93">
        <v>2</v>
      </c>
      <c r="AM40" s="93">
        <v>1</v>
      </c>
      <c r="AN40" s="93">
        <v>1</v>
      </c>
      <c r="AO40" s="93">
        <v>2</v>
      </c>
      <c r="AP40" s="93">
        <v>1</v>
      </c>
      <c r="AQ40" s="93">
        <v>2</v>
      </c>
      <c r="AR40" s="93">
        <v>2</v>
      </c>
      <c r="AS40" s="93">
        <v>2</v>
      </c>
      <c r="AT40" s="220">
        <f t="shared" si="3"/>
        <v>35</v>
      </c>
      <c r="AU40" s="190"/>
      <c r="AV40" s="6"/>
      <c r="AW40" s="6"/>
      <c r="AX40" s="6"/>
      <c r="AY40" s="6"/>
      <c r="AZ40" s="6"/>
      <c r="BA40" s="6"/>
      <c r="BB40" s="6"/>
      <c r="BC40" s="6"/>
      <c r="BD40" s="110"/>
      <c r="BE40" s="210">
        <f t="shared" si="4"/>
        <v>61</v>
      </c>
    </row>
    <row r="41" spans="1:57" s="50" customFormat="1" ht="18" customHeight="1" thickBot="1">
      <c r="A41" s="299"/>
      <c r="B41" s="305" t="s">
        <v>80</v>
      </c>
      <c r="C41" s="312" t="s">
        <v>23</v>
      </c>
      <c r="D41" s="10" t="s">
        <v>17</v>
      </c>
      <c r="E41" s="203">
        <v>2</v>
      </c>
      <c r="F41" s="23">
        <v>2</v>
      </c>
      <c r="G41" s="23">
        <v>3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2</v>
      </c>
      <c r="Q41" s="23">
        <v>2</v>
      </c>
      <c r="R41" s="23">
        <v>2</v>
      </c>
      <c r="S41" s="23">
        <v>2</v>
      </c>
      <c r="T41" s="23">
        <v>3</v>
      </c>
      <c r="U41" s="23">
        <v>2</v>
      </c>
      <c r="V41" s="57">
        <f t="shared" si="9"/>
        <v>36</v>
      </c>
      <c r="W41" s="57"/>
      <c r="X41" s="93">
        <v>1</v>
      </c>
      <c r="Y41" s="93">
        <v>2</v>
      </c>
      <c r="Z41" s="93">
        <v>2</v>
      </c>
      <c r="AA41" s="93">
        <v>2</v>
      </c>
      <c r="AB41" s="93">
        <v>2</v>
      </c>
      <c r="AC41" s="93">
        <v>2</v>
      </c>
      <c r="AD41" s="93">
        <v>2</v>
      </c>
      <c r="AE41" s="93">
        <v>2</v>
      </c>
      <c r="AF41" s="93">
        <v>2</v>
      </c>
      <c r="AG41" s="93">
        <v>2</v>
      </c>
      <c r="AH41" s="93">
        <v>2</v>
      </c>
      <c r="AI41" s="93">
        <v>1</v>
      </c>
      <c r="AJ41" s="93">
        <v>2</v>
      </c>
      <c r="AK41" s="93">
        <v>2</v>
      </c>
      <c r="AL41" s="93">
        <v>2</v>
      </c>
      <c r="AM41" s="93">
        <v>2</v>
      </c>
      <c r="AN41" s="93">
        <v>2</v>
      </c>
      <c r="AO41" s="93">
        <v>2</v>
      </c>
      <c r="AP41" s="219">
        <v>2</v>
      </c>
      <c r="AQ41" s="93">
        <v>2</v>
      </c>
      <c r="AR41" s="93">
        <v>2</v>
      </c>
      <c r="AS41" s="93">
        <v>2</v>
      </c>
      <c r="AT41" s="220">
        <f t="shared" si="3"/>
        <v>42</v>
      </c>
      <c r="AU41" s="190"/>
      <c r="AV41" s="6"/>
      <c r="AW41" s="6"/>
      <c r="AX41" s="6"/>
      <c r="AY41" s="6"/>
      <c r="AZ41" s="6"/>
      <c r="BA41" s="6"/>
      <c r="BB41" s="6"/>
      <c r="BC41" s="6"/>
      <c r="BD41" s="110"/>
      <c r="BE41" s="210">
        <f t="shared" si="4"/>
        <v>78</v>
      </c>
    </row>
    <row r="42" spans="1:57" s="50" customFormat="1" ht="18" customHeight="1" thickBot="1">
      <c r="A42" s="299"/>
      <c r="B42" s="311"/>
      <c r="C42" s="313"/>
      <c r="D42" s="34" t="s">
        <v>18</v>
      </c>
      <c r="E42" s="20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1</v>
      </c>
      <c r="K42" s="23">
        <v>1</v>
      </c>
      <c r="L42" s="23">
        <v>1</v>
      </c>
      <c r="M42" s="24">
        <v>1</v>
      </c>
      <c r="N42" s="24">
        <v>1</v>
      </c>
      <c r="O42" s="24">
        <v>1</v>
      </c>
      <c r="P42" s="24">
        <v>1</v>
      </c>
      <c r="Q42" s="24">
        <v>1</v>
      </c>
      <c r="R42" s="24">
        <v>1</v>
      </c>
      <c r="S42" s="24">
        <v>1</v>
      </c>
      <c r="T42" s="24">
        <v>2</v>
      </c>
      <c r="U42" s="24">
        <v>1</v>
      </c>
      <c r="V42" s="57">
        <f t="shared" si="9"/>
        <v>18</v>
      </c>
      <c r="W42" s="57"/>
      <c r="X42" s="93">
        <v>1</v>
      </c>
      <c r="Y42" s="93">
        <v>1</v>
      </c>
      <c r="Z42" s="94">
        <v>1</v>
      </c>
      <c r="AA42" s="94">
        <v>1</v>
      </c>
      <c r="AB42" s="94">
        <v>1</v>
      </c>
      <c r="AC42" s="94">
        <v>1</v>
      </c>
      <c r="AD42" s="94">
        <v>1</v>
      </c>
      <c r="AE42" s="94">
        <v>1</v>
      </c>
      <c r="AF42" s="94">
        <v>1</v>
      </c>
      <c r="AG42" s="94">
        <v>1</v>
      </c>
      <c r="AH42" s="94">
        <v>1</v>
      </c>
      <c r="AI42" s="94">
        <v>1</v>
      </c>
      <c r="AJ42" s="94">
        <v>1</v>
      </c>
      <c r="AK42" s="94">
        <v>1</v>
      </c>
      <c r="AL42" s="94">
        <v>1</v>
      </c>
      <c r="AM42" s="94">
        <v>1</v>
      </c>
      <c r="AN42" s="94">
        <v>1</v>
      </c>
      <c r="AO42" s="94">
        <v>1</v>
      </c>
      <c r="AP42" s="94">
        <v>1</v>
      </c>
      <c r="AQ42" s="93">
        <v>1</v>
      </c>
      <c r="AR42" s="94">
        <v>1</v>
      </c>
      <c r="AS42" s="94">
        <v>0</v>
      </c>
      <c r="AT42" s="220">
        <f t="shared" si="3"/>
        <v>21</v>
      </c>
      <c r="AU42" s="191"/>
      <c r="AV42" s="68"/>
      <c r="AW42" s="68"/>
      <c r="AX42" s="68"/>
      <c r="AY42" s="68"/>
      <c r="AZ42" s="68"/>
      <c r="BA42" s="68"/>
      <c r="BB42" s="68"/>
      <c r="BC42" s="68"/>
      <c r="BD42" s="110"/>
      <c r="BE42" s="210">
        <f t="shared" si="4"/>
        <v>39</v>
      </c>
    </row>
    <row r="43" spans="1:57" s="50" customFormat="1" ht="18" customHeight="1" thickBot="1">
      <c r="A43" s="300"/>
      <c r="B43" s="311" t="s">
        <v>81</v>
      </c>
      <c r="C43" s="313" t="s">
        <v>41</v>
      </c>
      <c r="D43" s="39" t="s">
        <v>17</v>
      </c>
      <c r="E43" s="203">
        <v>2</v>
      </c>
      <c r="F43" s="23">
        <v>3</v>
      </c>
      <c r="G43" s="23">
        <v>2</v>
      </c>
      <c r="H43" s="23">
        <v>3</v>
      </c>
      <c r="I43" s="23">
        <v>2</v>
      </c>
      <c r="J43" s="23">
        <v>3</v>
      </c>
      <c r="K43" s="23">
        <v>3</v>
      </c>
      <c r="L43" s="23">
        <v>3</v>
      </c>
      <c r="M43" s="23">
        <v>2</v>
      </c>
      <c r="N43" s="23">
        <v>3</v>
      </c>
      <c r="O43" s="23">
        <v>3</v>
      </c>
      <c r="P43" s="23">
        <v>3</v>
      </c>
      <c r="Q43" s="23">
        <v>2</v>
      </c>
      <c r="R43" s="23">
        <v>3</v>
      </c>
      <c r="S43" s="23">
        <v>3</v>
      </c>
      <c r="T43" s="23">
        <v>2</v>
      </c>
      <c r="U43" s="23">
        <v>2</v>
      </c>
      <c r="V43" s="57">
        <f t="shared" si="9"/>
        <v>44</v>
      </c>
      <c r="W43" s="57"/>
      <c r="X43" s="93">
        <v>2</v>
      </c>
      <c r="Y43" s="93">
        <v>3</v>
      </c>
      <c r="Z43" s="95">
        <v>3</v>
      </c>
      <c r="AA43" s="95">
        <v>3</v>
      </c>
      <c r="AB43" s="95">
        <v>2</v>
      </c>
      <c r="AC43" s="95">
        <v>3</v>
      </c>
      <c r="AD43" s="95">
        <v>3</v>
      </c>
      <c r="AE43" s="95">
        <v>3</v>
      </c>
      <c r="AF43" s="95">
        <v>3</v>
      </c>
      <c r="AG43" s="95">
        <v>3</v>
      </c>
      <c r="AH43" s="95">
        <v>3</v>
      </c>
      <c r="AI43" s="95">
        <v>3</v>
      </c>
      <c r="AJ43" s="95">
        <v>3</v>
      </c>
      <c r="AK43" s="95">
        <v>3</v>
      </c>
      <c r="AL43" s="95">
        <v>3</v>
      </c>
      <c r="AM43" s="95">
        <v>3</v>
      </c>
      <c r="AN43" s="95">
        <v>3</v>
      </c>
      <c r="AO43" s="95">
        <v>3</v>
      </c>
      <c r="AP43" s="95">
        <v>3</v>
      </c>
      <c r="AQ43" s="93">
        <v>3</v>
      </c>
      <c r="AR43" s="95">
        <v>3</v>
      </c>
      <c r="AS43" s="95">
        <v>3</v>
      </c>
      <c r="AT43" s="220">
        <f t="shared" si="3"/>
        <v>64</v>
      </c>
      <c r="AU43" s="191"/>
      <c r="AV43" s="68"/>
      <c r="AW43" s="68"/>
      <c r="AX43" s="68"/>
      <c r="AY43" s="68"/>
      <c r="AZ43" s="68"/>
      <c r="BA43" s="68"/>
      <c r="BB43" s="68"/>
      <c r="BC43" s="68"/>
      <c r="BD43" s="110"/>
      <c r="BE43" s="210">
        <f t="shared" si="4"/>
        <v>108</v>
      </c>
    </row>
    <row r="44" spans="1:57" s="50" customFormat="1" ht="18" customHeight="1" thickBot="1">
      <c r="A44" s="300"/>
      <c r="B44" s="314"/>
      <c r="C44" s="315"/>
      <c r="D44" s="39" t="s">
        <v>18</v>
      </c>
      <c r="E44" s="203">
        <v>1</v>
      </c>
      <c r="F44" s="23">
        <v>2</v>
      </c>
      <c r="G44" s="23">
        <v>1</v>
      </c>
      <c r="H44" s="23">
        <v>2</v>
      </c>
      <c r="I44" s="23">
        <v>1</v>
      </c>
      <c r="J44" s="23">
        <v>2</v>
      </c>
      <c r="K44" s="23">
        <v>2</v>
      </c>
      <c r="L44" s="23">
        <v>1</v>
      </c>
      <c r="M44" s="23">
        <v>1</v>
      </c>
      <c r="N44" s="23">
        <v>1</v>
      </c>
      <c r="O44" s="23">
        <v>1</v>
      </c>
      <c r="P44" s="23">
        <v>1</v>
      </c>
      <c r="Q44" s="23">
        <v>2</v>
      </c>
      <c r="R44" s="23">
        <v>1</v>
      </c>
      <c r="S44" s="23">
        <v>1</v>
      </c>
      <c r="T44" s="23">
        <v>1</v>
      </c>
      <c r="U44" s="23">
        <v>1</v>
      </c>
      <c r="V44" s="57">
        <f t="shared" si="9"/>
        <v>22</v>
      </c>
      <c r="W44" s="57"/>
      <c r="X44" s="93">
        <v>2</v>
      </c>
      <c r="Y44" s="93">
        <v>2</v>
      </c>
      <c r="Z44" s="93">
        <v>2</v>
      </c>
      <c r="AA44" s="93">
        <v>1</v>
      </c>
      <c r="AB44" s="93">
        <v>1</v>
      </c>
      <c r="AC44" s="93">
        <v>1</v>
      </c>
      <c r="AD44" s="93">
        <v>1</v>
      </c>
      <c r="AE44" s="93">
        <v>1</v>
      </c>
      <c r="AF44" s="93">
        <v>1</v>
      </c>
      <c r="AG44" s="93">
        <v>2</v>
      </c>
      <c r="AH44" s="93">
        <v>2</v>
      </c>
      <c r="AI44" s="93">
        <v>1</v>
      </c>
      <c r="AJ44" s="93">
        <v>2</v>
      </c>
      <c r="AK44" s="93">
        <v>1</v>
      </c>
      <c r="AL44" s="93">
        <v>2</v>
      </c>
      <c r="AM44" s="93">
        <v>1</v>
      </c>
      <c r="AN44" s="93">
        <v>1</v>
      </c>
      <c r="AO44" s="93">
        <v>2</v>
      </c>
      <c r="AP44" s="93">
        <v>1</v>
      </c>
      <c r="AQ44" s="93">
        <v>2</v>
      </c>
      <c r="AR44" s="93">
        <v>1</v>
      </c>
      <c r="AS44" s="93">
        <v>2</v>
      </c>
      <c r="AT44" s="220">
        <f t="shared" si="3"/>
        <v>32</v>
      </c>
      <c r="AU44" s="191"/>
      <c r="AV44" s="68"/>
      <c r="AW44" s="68"/>
      <c r="AX44" s="68"/>
      <c r="AY44" s="68"/>
      <c r="AZ44" s="68"/>
      <c r="BA44" s="68"/>
      <c r="BB44" s="68"/>
      <c r="BC44" s="68"/>
      <c r="BD44" s="110"/>
      <c r="BE44" s="210">
        <f t="shared" si="4"/>
        <v>54</v>
      </c>
    </row>
    <row r="45" spans="1:57" s="50" customFormat="1" ht="18" customHeight="1" thickBot="1">
      <c r="A45" s="300"/>
      <c r="B45" s="311" t="s">
        <v>88</v>
      </c>
      <c r="C45" s="313" t="s">
        <v>127</v>
      </c>
      <c r="D45" s="39" t="s">
        <v>17</v>
      </c>
      <c r="E45" s="203">
        <v>2</v>
      </c>
      <c r="F45" s="23">
        <v>2</v>
      </c>
      <c r="G45" s="23">
        <v>2</v>
      </c>
      <c r="H45" s="23">
        <v>2</v>
      </c>
      <c r="I45" s="23">
        <v>3</v>
      </c>
      <c r="J45" s="23">
        <v>2</v>
      </c>
      <c r="K45" s="23">
        <v>2</v>
      </c>
      <c r="L45" s="23">
        <v>2</v>
      </c>
      <c r="M45" s="23">
        <v>2</v>
      </c>
      <c r="N45" s="23">
        <v>2</v>
      </c>
      <c r="O45" s="23">
        <v>2</v>
      </c>
      <c r="P45" s="23">
        <v>2</v>
      </c>
      <c r="Q45" s="23">
        <v>3</v>
      </c>
      <c r="R45" s="23">
        <v>2</v>
      </c>
      <c r="S45" s="23">
        <v>2</v>
      </c>
      <c r="T45" s="23">
        <v>2</v>
      </c>
      <c r="U45" s="23">
        <v>2</v>
      </c>
      <c r="V45" s="57">
        <f t="shared" si="9"/>
        <v>36</v>
      </c>
      <c r="W45" s="57"/>
      <c r="X45" s="9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66"/>
      <c r="AR45" s="26"/>
      <c r="AS45" s="26"/>
      <c r="AT45" s="220">
        <f t="shared" si="3"/>
        <v>0</v>
      </c>
      <c r="AU45" s="191"/>
      <c r="AV45" s="68"/>
      <c r="AW45" s="68"/>
      <c r="AX45" s="68"/>
      <c r="AY45" s="68"/>
      <c r="AZ45" s="68"/>
      <c r="BA45" s="68"/>
      <c r="BB45" s="68"/>
      <c r="BC45" s="68"/>
      <c r="BD45" s="110"/>
      <c r="BE45" s="210">
        <f t="shared" si="4"/>
        <v>36</v>
      </c>
    </row>
    <row r="46" spans="1:57" s="50" customFormat="1" ht="18" customHeight="1" thickBot="1">
      <c r="A46" s="300"/>
      <c r="B46" s="314"/>
      <c r="C46" s="315"/>
      <c r="D46" s="39" t="s">
        <v>18</v>
      </c>
      <c r="E46" s="203">
        <v>1</v>
      </c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>
        <v>1</v>
      </c>
      <c r="L46" s="23">
        <v>1</v>
      </c>
      <c r="M46" s="24">
        <v>1</v>
      </c>
      <c r="N46" s="24">
        <v>1</v>
      </c>
      <c r="O46" s="24">
        <v>1</v>
      </c>
      <c r="P46" s="24">
        <v>1</v>
      </c>
      <c r="Q46" s="24">
        <v>1</v>
      </c>
      <c r="R46" s="24">
        <v>2</v>
      </c>
      <c r="S46" s="24">
        <v>1</v>
      </c>
      <c r="T46" s="24">
        <v>1</v>
      </c>
      <c r="U46" s="24">
        <v>1</v>
      </c>
      <c r="V46" s="57">
        <f t="shared" si="9"/>
        <v>18</v>
      </c>
      <c r="W46" s="57"/>
      <c r="X46" s="9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66"/>
      <c r="AR46" s="26"/>
      <c r="AS46" s="26"/>
      <c r="AT46" s="220">
        <f t="shared" si="3"/>
        <v>0</v>
      </c>
      <c r="AU46" s="191"/>
      <c r="AV46" s="68"/>
      <c r="AW46" s="68"/>
      <c r="AX46" s="68"/>
      <c r="AY46" s="68"/>
      <c r="AZ46" s="68"/>
      <c r="BA46" s="68"/>
      <c r="BB46" s="68"/>
      <c r="BC46" s="68"/>
      <c r="BD46" s="110"/>
      <c r="BE46" s="210">
        <f t="shared" si="4"/>
        <v>18</v>
      </c>
    </row>
    <row r="47" spans="1:57" s="50" customFormat="1" ht="18" customHeight="1" thickBot="1">
      <c r="A47" s="300"/>
      <c r="B47" s="311" t="s">
        <v>90</v>
      </c>
      <c r="C47" s="313" t="s">
        <v>89</v>
      </c>
      <c r="D47" s="39" t="s">
        <v>17</v>
      </c>
      <c r="E47" s="203">
        <v>3</v>
      </c>
      <c r="F47" s="23">
        <v>2</v>
      </c>
      <c r="G47" s="23">
        <v>2</v>
      </c>
      <c r="H47" s="23">
        <v>2</v>
      </c>
      <c r="I47" s="23">
        <v>2</v>
      </c>
      <c r="J47" s="23">
        <v>2</v>
      </c>
      <c r="K47" s="23">
        <v>2</v>
      </c>
      <c r="L47" s="23">
        <v>2</v>
      </c>
      <c r="M47" s="23">
        <v>2</v>
      </c>
      <c r="N47" s="23">
        <v>2</v>
      </c>
      <c r="O47" s="23">
        <v>2</v>
      </c>
      <c r="P47" s="23">
        <v>2</v>
      </c>
      <c r="Q47" s="23">
        <v>2</v>
      </c>
      <c r="R47" s="23">
        <v>2</v>
      </c>
      <c r="S47" s="23">
        <v>2</v>
      </c>
      <c r="T47" s="23">
        <v>2</v>
      </c>
      <c r="U47" s="23">
        <v>3</v>
      </c>
      <c r="V47" s="57">
        <f t="shared" si="1"/>
        <v>36</v>
      </c>
      <c r="W47" s="57"/>
      <c r="X47" s="242"/>
      <c r="Y47" s="243"/>
      <c r="Z47" s="66"/>
      <c r="AA47" s="243"/>
      <c r="AB47" s="66"/>
      <c r="AC47" s="243"/>
      <c r="AD47" s="66"/>
      <c r="AE47" s="243"/>
      <c r="AF47" s="66"/>
      <c r="AG47" s="66"/>
      <c r="AH47" s="66"/>
      <c r="AI47" s="66"/>
      <c r="AJ47" s="66"/>
      <c r="AK47" s="66"/>
      <c r="AL47" s="67"/>
      <c r="AM47" s="67"/>
      <c r="AN47" s="67"/>
      <c r="AO47" s="66"/>
      <c r="AP47" s="66"/>
      <c r="AQ47" s="66"/>
      <c r="AR47" s="66"/>
      <c r="AS47" s="66"/>
      <c r="AT47" s="220">
        <f t="shared" si="3"/>
        <v>0</v>
      </c>
      <c r="AU47" s="191"/>
      <c r="AV47" s="68"/>
      <c r="AW47" s="68"/>
      <c r="AX47" s="68"/>
      <c r="AY47" s="68"/>
      <c r="AZ47" s="68"/>
      <c r="BA47" s="68"/>
      <c r="BB47" s="68"/>
      <c r="BC47" s="68"/>
      <c r="BD47" s="110"/>
      <c r="BE47" s="210">
        <f t="shared" si="4"/>
        <v>36</v>
      </c>
    </row>
    <row r="48" spans="1:57" s="50" customFormat="1" ht="18" customHeight="1" thickBot="1">
      <c r="A48" s="300"/>
      <c r="B48" s="314"/>
      <c r="C48" s="315"/>
      <c r="D48" s="39" t="s">
        <v>18</v>
      </c>
      <c r="E48" s="203">
        <v>1</v>
      </c>
      <c r="F48" s="23">
        <v>1</v>
      </c>
      <c r="G48" s="23">
        <v>1</v>
      </c>
      <c r="H48" s="23">
        <v>1</v>
      </c>
      <c r="I48" s="23">
        <v>1</v>
      </c>
      <c r="J48" s="23">
        <v>1</v>
      </c>
      <c r="K48" s="23">
        <v>1</v>
      </c>
      <c r="L48" s="23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4">
        <v>1</v>
      </c>
      <c r="S48" s="24">
        <v>1</v>
      </c>
      <c r="T48" s="24">
        <v>1</v>
      </c>
      <c r="U48" s="24">
        <v>2</v>
      </c>
      <c r="V48" s="57">
        <f t="shared" si="1"/>
        <v>18</v>
      </c>
      <c r="W48" s="57"/>
      <c r="X48" s="242"/>
      <c r="Y48" s="243"/>
      <c r="Z48" s="66"/>
      <c r="AA48" s="243"/>
      <c r="AB48" s="66"/>
      <c r="AC48" s="243"/>
      <c r="AD48" s="66"/>
      <c r="AE48" s="243"/>
      <c r="AF48" s="66"/>
      <c r="AG48" s="66"/>
      <c r="AH48" s="66"/>
      <c r="AI48" s="66"/>
      <c r="AJ48" s="66"/>
      <c r="AK48" s="66"/>
      <c r="AL48" s="67"/>
      <c r="AM48" s="67"/>
      <c r="AN48" s="67"/>
      <c r="AO48" s="66"/>
      <c r="AP48" s="66"/>
      <c r="AQ48" s="66"/>
      <c r="AR48" s="66"/>
      <c r="AS48" s="66"/>
      <c r="AT48" s="220">
        <f t="shared" si="3"/>
        <v>0</v>
      </c>
      <c r="AU48" s="191"/>
      <c r="AV48" s="68"/>
      <c r="AW48" s="68"/>
      <c r="AX48" s="68"/>
      <c r="AY48" s="68"/>
      <c r="AZ48" s="68"/>
      <c r="BA48" s="68"/>
      <c r="BB48" s="68"/>
      <c r="BC48" s="68"/>
      <c r="BD48" s="110"/>
      <c r="BE48" s="210">
        <f t="shared" si="4"/>
        <v>18</v>
      </c>
    </row>
    <row r="49" spans="1:57" s="50" customFormat="1" ht="18" customHeight="1" thickBot="1">
      <c r="A49" s="300"/>
      <c r="B49" s="303"/>
      <c r="C49" s="309" t="s">
        <v>177</v>
      </c>
      <c r="D49" s="241" t="s">
        <v>17</v>
      </c>
      <c r="E49" s="202">
        <f>E51</f>
        <v>0</v>
      </c>
      <c r="F49" s="202">
        <f aca="true" t="shared" si="10" ref="F49:U50">F51</f>
        <v>0</v>
      </c>
      <c r="G49" s="202">
        <f t="shared" si="10"/>
        <v>0</v>
      </c>
      <c r="H49" s="202">
        <f t="shared" si="10"/>
        <v>0</v>
      </c>
      <c r="I49" s="202">
        <f t="shared" si="10"/>
        <v>0</v>
      </c>
      <c r="J49" s="202">
        <f t="shared" si="10"/>
        <v>0</v>
      </c>
      <c r="K49" s="202">
        <f t="shared" si="10"/>
        <v>0</v>
      </c>
      <c r="L49" s="202">
        <f t="shared" si="10"/>
        <v>0</v>
      </c>
      <c r="M49" s="202">
        <f t="shared" si="10"/>
        <v>0</v>
      </c>
      <c r="N49" s="202">
        <f t="shared" si="10"/>
        <v>0</v>
      </c>
      <c r="O49" s="202">
        <f t="shared" si="10"/>
        <v>0</v>
      </c>
      <c r="P49" s="202">
        <f t="shared" si="10"/>
        <v>0</v>
      </c>
      <c r="Q49" s="202">
        <f t="shared" si="10"/>
        <v>0</v>
      </c>
      <c r="R49" s="202">
        <f t="shared" si="10"/>
        <v>0</v>
      </c>
      <c r="S49" s="202">
        <f t="shared" si="10"/>
        <v>0</v>
      </c>
      <c r="T49" s="202">
        <f t="shared" si="10"/>
        <v>0</v>
      </c>
      <c r="U49" s="202">
        <f t="shared" si="10"/>
        <v>0</v>
      </c>
      <c r="V49" s="57">
        <f t="shared" si="1"/>
        <v>0</v>
      </c>
      <c r="W49" s="57"/>
      <c r="X49" s="202">
        <f>X51</f>
        <v>1</v>
      </c>
      <c r="Y49" s="202">
        <f aca="true" t="shared" si="11" ref="Y49:AS50">Y51</f>
        <v>1</v>
      </c>
      <c r="Z49" s="202">
        <f t="shared" si="11"/>
        <v>1</v>
      </c>
      <c r="AA49" s="202">
        <f t="shared" si="11"/>
        <v>1</v>
      </c>
      <c r="AB49" s="202">
        <f t="shared" si="11"/>
        <v>1</v>
      </c>
      <c r="AC49" s="202">
        <f t="shared" si="11"/>
        <v>2</v>
      </c>
      <c r="AD49" s="202">
        <f t="shared" si="11"/>
        <v>2</v>
      </c>
      <c r="AE49" s="202">
        <f t="shared" si="11"/>
        <v>2</v>
      </c>
      <c r="AF49" s="202">
        <f t="shared" si="11"/>
        <v>2</v>
      </c>
      <c r="AG49" s="202">
        <f t="shared" si="11"/>
        <v>2</v>
      </c>
      <c r="AH49" s="202">
        <f t="shared" si="11"/>
        <v>2</v>
      </c>
      <c r="AI49" s="202">
        <f t="shared" si="11"/>
        <v>2</v>
      </c>
      <c r="AJ49" s="202">
        <f t="shared" si="11"/>
        <v>2</v>
      </c>
      <c r="AK49" s="202">
        <f t="shared" si="11"/>
        <v>1</v>
      </c>
      <c r="AL49" s="202">
        <f t="shared" si="11"/>
        <v>2</v>
      </c>
      <c r="AM49" s="202">
        <f t="shared" si="11"/>
        <v>2</v>
      </c>
      <c r="AN49" s="202">
        <f t="shared" si="11"/>
        <v>2</v>
      </c>
      <c r="AO49" s="202">
        <f t="shared" si="11"/>
        <v>2</v>
      </c>
      <c r="AP49" s="202">
        <f t="shared" si="11"/>
        <v>1</v>
      </c>
      <c r="AQ49" s="202">
        <f t="shared" si="11"/>
        <v>2</v>
      </c>
      <c r="AR49" s="202">
        <f t="shared" si="11"/>
        <v>1</v>
      </c>
      <c r="AS49" s="202">
        <f t="shared" si="11"/>
        <v>2</v>
      </c>
      <c r="AT49" s="220">
        <f t="shared" si="3"/>
        <v>36</v>
      </c>
      <c r="AU49" s="191"/>
      <c r="AV49" s="68"/>
      <c r="AW49" s="68"/>
      <c r="AX49" s="68"/>
      <c r="AY49" s="68"/>
      <c r="AZ49" s="68"/>
      <c r="BA49" s="68"/>
      <c r="BB49" s="68"/>
      <c r="BC49" s="68"/>
      <c r="BD49" s="110"/>
      <c r="BE49" s="210">
        <f t="shared" si="4"/>
        <v>36</v>
      </c>
    </row>
    <row r="50" spans="1:57" s="50" customFormat="1" ht="18" customHeight="1" thickBot="1">
      <c r="A50" s="300"/>
      <c r="B50" s="303"/>
      <c r="C50" s="310"/>
      <c r="D50" s="241" t="s">
        <v>18</v>
      </c>
      <c r="E50" s="202">
        <f>E52</f>
        <v>0</v>
      </c>
      <c r="F50" s="202">
        <f t="shared" si="10"/>
        <v>0</v>
      </c>
      <c r="G50" s="202">
        <f t="shared" si="10"/>
        <v>0</v>
      </c>
      <c r="H50" s="202">
        <f t="shared" si="10"/>
        <v>0</v>
      </c>
      <c r="I50" s="202">
        <f t="shared" si="10"/>
        <v>0</v>
      </c>
      <c r="J50" s="202">
        <f t="shared" si="10"/>
        <v>0</v>
      </c>
      <c r="K50" s="202">
        <f t="shared" si="10"/>
        <v>0</v>
      </c>
      <c r="L50" s="202">
        <f t="shared" si="10"/>
        <v>0</v>
      </c>
      <c r="M50" s="202">
        <f t="shared" si="10"/>
        <v>0</v>
      </c>
      <c r="N50" s="202">
        <f t="shared" si="10"/>
        <v>0</v>
      </c>
      <c r="O50" s="202">
        <f t="shared" si="10"/>
        <v>0</v>
      </c>
      <c r="P50" s="202">
        <f t="shared" si="10"/>
        <v>0</v>
      </c>
      <c r="Q50" s="202">
        <f t="shared" si="10"/>
        <v>0</v>
      </c>
      <c r="R50" s="202">
        <f t="shared" si="10"/>
        <v>0</v>
      </c>
      <c r="S50" s="202">
        <f t="shared" si="10"/>
        <v>0</v>
      </c>
      <c r="T50" s="202">
        <f t="shared" si="10"/>
        <v>0</v>
      </c>
      <c r="U50" s="202">
        <f t="shared" si="10"/>
        <v>0</v>
      </c>
      <c r="V50" s="57">
        <f t="shared" si="1"/>
        <v>0</v>
      </c>
      <c r="W50" s="57"/>
      <c r="X50" s="202">
        <f>X52</f>
        <v>1</v>
      </c>
      <c r="Y50" s="202">
        <f t="shared" si="11"/>
        <v>1</v>
      </c>
      <c r="Z50" s="202">
        <f t="shared" si="11"/>
        <v>0</v>
      </c>
      <c r="AA50" s="202">
        <f t="shared" si="11"/>
        <v>1</v>
      </c>
      <c r="AB50" s="202">
        <f t="shared" si="11"/>
        <v>1</v>
      </c>
      <c r="AC50" s="202">
        <f t="shared" si="11"/>
        <v>1</v>
      </c>
      <c r="AD50" s="202">
        <f t="shared" si="11"/>
        <v>1</v>
      </c>
      <c r="AE50" s="202">
        <f t="shared" si="11"/>
        <v>1</v>
      </c>
      <c r="AF50" s="202">
        <f t="shared" si="11"/>
        <v>1</v>
      </c>
      <c r="AG50" s="202">
        <f t="shared" si="11"/>
        <v>1</v>
      </c>
      <c r="AH50" s="202">
        <f t="shared" si="11"/>
        <v>1</v>
      </c>
      <c r="AI50" s="202">
        <f t="shared" si="11"/>
        <v>1</v>
      </c>
      <c r="AJ50" s="202">
        <f t="shared" si="11"/>
        <v>1</v>
      </c>
      <c r="AK50" s="202">
        <f t="shared" si="11"/>
        <v>0</v>
      </c>
      <c r="AL50" s="202">
        <f t="shared" si="11"/>
        <v>1</v>
      </c>
      <c r="AM50" s="202">
        <f t="shared" si="11"/>
        <v>1</v>
      </c>
      <c r="AN50" s="202">
        <f t="shared" si="11"/>
        <v>1</v>
      </c>
      <c r="AO50" s="202">
        <f t="shared" si="11"/>
        <v>1</v>
      </c>
      <c r="AP50" s="202">
        <f t="shared" si="11"/>
        <v>0</v>
      </c>
      <c r="AQ50" s="202">
        <f t="shared" si="11"/>
        <v>1</v>
      </c>
      <c r="AR50" s="202">
        <f t="shared" si="11"/>
        <v>0</v>
      </c>
      <c r="AS50" s="202">
        <f t="shared" si="11"/>
        <v>1</v>
      </c>
      <c r="AT50" s="220">
        <f t="shared" si="3"/>
        <v>18</v>
      </c>
      <c r="AU50" s="191"/>
      <c r="AV50" s="68"/>
      <c r="AW50" s="68"/>
      <c r="AX50" s="68"/>
      <c r="AY50" s="68"/>
      <c r="AZ50" s="68"/>
      <c r="BA50" s="68"/>
      <c r="BB50" s="68"/>
      <c r="BC50" s="68"/>
      <c r="BD50" s="110"/>
      <c r="BE50" s="210">
        <f t="shared" si="4"/>
        <v>18</v>
      </c>
    </row>
    <row r="51" spans="1:57" s="50" customFormat="1" ht="18" customHeight="1" thickBot="1">
      <c r="A51" s="300"/>
      <c r="B51" s="311" t="s">
        <v>178</v>
      </c>
      <c r="C51" s="316" t="s">
        <v>179</v>
      </c>
      <c r="D51" s="39" t="s">
        <v>17</v>
      </c>
      <c r="E51" s="20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57">
        <f t="shared" si="1"/>
        <v>0</v>
      </c>
      <c r="W51" s="57"/>
      <c r="X51" s="203">
        <v>1</v>
      </c>
      <c r="Y51" s="23">
        <v>1</v>
      </c>
      <c r="Z51" s="23">
        <v>1</v>
      </c>
      <c r="AA51" s="23">
        <v>1</v>
      </c>
      <c r="AB51" s="23">
        <v>1</v>
      </c>
      <c r="AC51" s="23">
        <v>2</v>
      </c>
      <c r="AD51" s="23">
        <v>2</v>
      </c>
      <c r="AE51" s="23">
        <v>2</v>
      </c>
      <c r="AF51" s="23">
        <v>2</v>
      </c>
      <c r="AG51" s="23">
        <v>2</v>
      </c>
      <c r="AH51" s="23">
        <v>2</v>
      </c>
      <c r="AI51" s="23">
        <v>2</v>
      </c>
      <c r="AJ51" s="23">
        <v>2</v>
      </c>
      <c r="AK51" s="23">
        <v>1</v>
      </c>
      <c r="AL51" s="23">
        <v>2</v>
      </c>
      <c r="AM51" s="23">
        <v>2</v>
      </c>
      <c r="AN51" s="23">
        <v>2</v>
      </c>
      <c r="AO51" s="66">
        <v>2</v>
      </c>
      <c r="AP51" s="66">
        <v>1</v>
      </c>
      <c r="AQ51" s="66">
        <v>2</v>
      </c>
      <c r="AR51" s="66">
        <v>1</v>
      </c>
      <c r="AS51" s="66">
        <v>2</v>
      </c>
      <c r="AT51" s="220">
        <f t="shared" si="3"/>
        <v>36</v>
      </c>
      <c r="AU51" s="191"/>
      <c r="AV51" s="68"/>
      <c r="AW51" s="68"/>
      <c r="AX51" s="68"/>
      <c r="AY51" s="68"/>
      <c r="AZ51" s="68"/>
      <c r="BA51" s="68"/>
      <c r="BB51" s="68"/>
      <c r="BC51" s="68"/>
      <c r="BD51" s="110"/>
      <c r="BE51" s="210">
        <f t="shared" si="4"/>
        <v>36</v>
      </c>
    </row>
    <row r="52" spans="1:57" s="50" customFormat="1" ht="18" customHeight="1" thickBot="1">
      <c r="A52" s="300"/>
      <c r="B52" s="314"/>
      <c r="C52" s="317"/>
      <c r="D52" s="39" t="s">
        <v>18</v>
      </c>
      <c r="E52" s="203"/>
      <c r="F52" s="23"/>
      <c r="G52" s="23"/>
      <c r="H52" s="23"/>
      <c r="I52" s="23"/>
      <c r="J52" s="23"/>
      <c r="K52" s="23"/>
      <c r="L52" s="23"/>
      <c r="M52" s="24"/>
      <c r="N52" s="24"/>
      <c r="O52" s="24"/>
      <c r="P52" s="24"/>
      <c r="Q52" s="24"/>
      <c r="R52" s="24"/>
      <c r="S52" s="24"/>
      <c r="T52" s="24"/>
      <c r="U52" s="24"/>
      <c r="V52" s="57">
        <f t="shared" si="1"/>
        <v>0</v>
      </c>
      <c r="W52" s="57"/>
      <c r="X52" s="203">
        <v>1</v>
      </c>
      <c r="Y52" s="23">
        <v>1</v>
      </c>
      <c r="Z52" s="23">
        <v>0</v>
      </c>
      <c r="AA52" s="23">
        <v>1</v>
      </c>
      <c r="AB52" s="23">
        <v>1</v>
      </c>
      <c r="AC52" s="23">
        <v>1</v>
      </c>
      <c r="AD52" s="23">
        <v>1</v>
      </c>
      <c r="AE52" s="23">
        <v>1</v>
      </c>
      <c r="AF52" s="24">
        <v>1</v>
      </c>
      <c r="AG52" s="24">
        <v>1</v>
      </c>
      <c r="AH52" s="24">
        <v>1</v>
      </c>
      <c r="AI52" s="24">
        <v>1</v>
      </c>
      <c r="AJ52" s="24">
        <v>1</v>
      </c>
      <c r="AK52" s="24">
        <v>0</v>
      </c>
      <c r="AL52" s="24">
        <v>1</v>
      </c>
      <c r="AM52" s="24">
        <v>1</v>
      </c>
      <c r="AN52" s="24">
        <v>1</v>
      </c>
      <c r="AO52" s="66">
        <v>1</v>
      </c>
      <c r="AP52" s="66">
        <v>0</v>
      </c>
      <c r="AQ52" s="66">
        <v>1</v>
      </c>
      <c r="AR52" s="66">
        <v>0</v>
      </c>
      <c r="AS52" s="66">
        <v>1</v>
      </c>
      <c r="AT52" s="220">
        <f t="shared" si="3"/>
        <v>18</v>
      </c>
      <c r="AU52" s="191"/>
      <c r="AV52" s="68"/>
      <c r="AW52" s="68"/>
      <c r="AX52" s="68"/>
      <c r="AY52" s="68"/>
      <c r="AZ52" s="68"/>
      <c r="BA52" s="68"/>
      <c r="BB52" s="68"/>
      <c r="BC52" s="68"/>
      <c r="BD52" s="110"/>
      <c r="BE52" s="210">
        <f t="shared" si="4"/>
        <v>18</v>
      </c>
    </row>
    <row r="53" spans="1:57" s="50" customFormat="1" ht="18" customHeight="1" hidden="1" thickBot="1">
      <c r="A53" s="300"/>
      <c r="B53" s="318" t="s">
        <v>92</v>
      </c>
      <c r="C53" s="320" t="s">
        <v>100</v>
      </c>
      <c r="D53" s="47" t="s">
        <v>17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57">
        <f t="shared" si="1"/>
        <v>0</v>
      </c>
      <c r="W53" s="57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29"/>
      <c r="AR53" s="108"/>
      <c r="AS53" s="108"/>
      <c r="AT53" s="220">
        <f t="shared" si="3"/>
        <v>0</v>
      </c>
      <c r="AU53" s="191"/>
      <c r="AV53" s="68"/>
      <c r="AW53" s="68"/>
      <c r="AX53" s="68"/>
      <c r="AY53" s="68"/>
      <c r="AZ53" s="68"/>
      <c r="BA53" s="68"/>
      <c r="BB53" s="68"/>
      <c r="BC53" s="68"/>
      <c r="BD53" s="110"/>
      <c r="BE53" s="210">
        <f t="shared" si="4"/>
        <v>0</v>
      </c>
    </row>
    <row r="54" spans="1:57" s="50" customFormat="1" ht="18" customHeight="1" hidden="1" thickBot="1">
      <c r="A54" s="300"/>
      <c r="B54" s="319"/>
      <c r="C54" s="321"/>
      <c r="D54" s="47" t="s">
        <v>18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57">
        <f t="shared" si="1"/>
        <v>0</v>
      </c>
      <c r="W54" s="57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30"/>
      <c r="AR54" s="109"/>
      <c r="AS54" s="109"/>
      <c r="AT54" s="220">
        <f t="shared" si="3"/>
        <v>0</v>
      </c>
      <c r="AU54" s="191"/>
      <c r="AV54" s="86"/>
      <c r="AW54" s="86"/>
      <c r="AX54" s="86"/>
      <c r="AY54" s="86"/>
      <c r="AZ54" s="86"/>
      <c r="BA54" s="86"/>
      <c r="BB54" s="86"/>
      <c r="BC54" s="86"/>
      <c r="BD54" s="110"/>
      <c r="BE54" s="210">
        <f t="shared" si="4"/>
        <v>0</v>
      </c>
    </row>
    <row r="55" spans="1:57" s="50" customFormat="1" ht="18" customHeight="1" hidden="1" thickBot="1">
      <c r="A55" s="300"/>
      <c r="B55" s="322" t="s">
        <v>103</v>
      </c>
      <c r="C55" s="324" t="s">
        <v>104</v>
      </c>
      <c r="D55" s="70" t="s">
        <v>17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57">
        <v>0</v>
      </c>
      <c r="W55" s="57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28"/>
      <c r="AR55" s="100"/>
      <c r="AS55" s="100"/>
      <c r="AT55" s="220">
        <f t="shared" si="3"/>
        <v>0</v>
      </c>
      <c r="AU55" s="192"/>
      <c r="AV55" s="85"/>
      <c r="AW55" s="85"/>
      <c r="AX55" s="85"/>
      <c r="AY55" s="85"/>
      <c r="AZ55" s="85"/>
      <c r="BA55" s="85"/>
      <c r="BB55" s="85"/>
      <c r="BC55" s="85"/>
      <c r="BD55" s="110"/>
      <c r="BE55" s="210">
        <f t="shared" si="4"/>
        <v>0</v>
      </c>
    </row>
    <row r="56" spans="1:57" s="50" customFormat="1" ht="18" customHeight="1" hidden="1" thickBot="1">
      <c r="A56" s="300"/>
      <c r="B56" s="323"/>
      <c r="C56" s="325"/>
      <c r="D56" s="70" t="s">
        <v>18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57">
        <v>0</v>
      </c>
      <c r="W56" s="57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28"/>
      <c r="AR56" s="100"/>
      <c r="AS56" s="100"/>
      <c r="AT56" s="220">
        <f t="shared" si="3"/>
        <v>0</v>
      </c>
      <c r="AU56" s="193"/>
      <c r="AV56" s="48"/>
      <c r="AW56" s="86"/>
      <c r="AX56" s="86"/>
      <c r="AY56" s="86"/>
      <c r="AZ56" s="86"/>
      <c r="BA56" s="86"/>
      <c r="BB56" s="86"/>
      <c r="BC56" s="86"/>
      <c r="BD56" s="110"/>
      <c r="BE56" s="210">
        <f t="shared" si="4"/>
        <v>0</v>
      </c>
    </row>
    <row r="57" spans="1:57" s="50" customFormat="1" ht="18" customHeight="1" hidden="1" thickBot="1">
      <c r="A57" s="300"/>
      <c r="B57" s="326" t="s">
        <v>75</v>
      </c>
      <c r="C57" s="328" t="s">
        <v>82</v>
      </c>
      <c r="D57" s="71" t="s">
        <v>17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57">
        <f t="shared" si="1"/>
        <v>0</v>
      </c>
      <c r="W57" s="5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101"/>
      <c r="AO57" s="102"/>
      <c r="AP57" s="102"/>
      <c r="AQ57" s="128"/>
      <c r="AR57" s="101"/>
      <c r="AS57" s="102"/>
      <c r="AT57" s="220">
        <f t="shared" si="3"/>
        <v>0</v>
      </c>
      <c r="AU57" s="192"/>
      <c r="AV57" s="85"/>
      <c r="AW57" s="85"/>
      <c r="AX57" s="85"/>
      <c r="AY57" s="85"/>
      <c r="AZ57" s="85"/>
      <c r="BA57" s="85"/>
      <c r="BB57" s="85"/>
      <c r="BC57" s="85"/>
      <c r="BD57" s="110"/>
      <c r="BE57" s="210">
        <f t="shared" si="4"/>
        <v>0</v>
      </c>
    </row>
    <row r="58" spans="1:57" s="50" customFormat="1" ht="18" customHeight="1" hidden="1" thickBot="1">
      <c r="A58" s="300"/>
      <c r="B58" s="327"/>
      <c r="C58" s="329"/>
      <c r="D58" s="71" t="s">
        <v>18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57">
        <f t="shared" si="1"/>
        <v>0</v>
      </c>
      <c r="W58" s="5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128"/>
      <c r="AR58" s="97"/>
      <c r="AS58" s="97"/>
      <c r="AT58" s="220">
        <f t="shared" si="3"/>
        <v>0</v>
      </c>
      <c r="AU58" s="191"/>
      <c r="AV58" s="86"/>
      <c r="AW58" s="86"/>
      <c r="AX58" s="86"/>
      <c r="AY58" s="86"/>
      <c r="AZ58" s="86"/>
      <c r="BA58" s="86"/>
      <c r="BB58" s="86"/>
      <c r="BC58" s="86"/>
      <c r="BD58" s="110"/>
      <c r="BE58" s="210">
        <f t="shared" si="4"/>
        <v>0</v>
      </c>
    </row>
    <row r="59" spans="1:57" s="50" customFormat="1" ht="18" customHeight="1" hidden="1" thickBot="1">
      <c r="A59" s="300"/>
      <c r="B59" s="311" t="s">
        <v>43</v>
      </c>
      <c r="C59" s="330" t="s">
        <v>51</v>
      </c>
      <c r="D59" s="39" t="s">
        <v>17</v>
      </c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23"/>
      <c r="V59" s="57">
        <f t="shared" si="1"/>
        <v>0</v>
      </c>
      <c r="W59" s="57"/>
      <c r="X59" s="93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7"/>
      <c r="AM59" s="37"/>
      <c r="AN59" s="98"/>
      <c r="AO59" s="69"/>
      <c r="AP59" s="66"/>
      <c r="AQ59" s="128"/>
      <c r="AR59" s="66"/>
      <c r="AS59" s="66"/>
      <c r="AT59" s="220">
        <f t="shared" si="3"/>
        <v>0</v>
      </c>
      <c r="AU59" s="191"/>
      <c r="AV59" s="68"/>
      <c r="AW59" s="68"/>
      <c r="AX59" s="68"/>
      <c r="AY59" s="68"/>
      <c r="AZ59" s="68"/>
      <c r="BA59" s="68"/>
      <c r="BB59" s="68"/>
      <c r="BC59" s="68"/>
      <c r="BD59" s="110"/>
      <c r="BE59" s="210">
        <f t="shared" si="4"/>
        <v>0</v>
      </c>
    </row>
    <row r="60" spans="1:57" s="50" customFormat="1" ht="18" customHeight="1" hidden="1" thickBot="1">
      <c r="A60" s="300"/>
      <c r="B60" s="314"/>
      <c r="C60" s="331"/>
      <c r="D60" s="39" t="s">
        <v>18</v>
      </c>
      <c r="E60" s="20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23"/>
      <c r="V60" s="57">
        <f t="shared" si="1"/>
        <v>0</v>
      </c>
      <c r="W60" s="57"/>
      <c r="X60" s="9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7"/>
      <c r="AM60" s="67"/>
      <c r="AN60" s="98"/>
      <c r="AO60" s="36"/>
      <c r="AP60" s="36"/>
      <c r="AQ60" s="128"/>
      <c r="AR60" s="36"/>
      <c r="AS60" s="36"/>
      <c r="AT60" s="220">
        <f t="shared" si="3"/>
        <v>0</v>
      </c>
      <c r="AU60" s="192"/>
      <c r="AV60" s="38"/>
      <c r="AW60" s="38"/>
      <c r="AX60" s="38"/>
      <c r="AY60" s="38"/>
      <c r="AZ60" s="38"/>
      <c r="BA60" s="38"/>
      <c r="BB60" s="38"/>
      <c r="BC60" s="38"/>
      <c r="BD60" s="110"/>
      <c r="BE60" s="210">
        <f t="shared" si="4"/>
        <v>0</v>
      </c>
    </row>
    <row r="61" spans="1:57" s="50" customFormat="1" ht="18" customHeight="1" hidden="1" thickBot="1">
      <c r="A61" s="300"/>
      <c r="B61" s="332" t="s">
        <v>83</v>
      </c>
      <c r="C61" s="334" t="s">
        <v>31</v>
      </c>
      <c r="D61" s="82" t="s">
        <v>17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57">
        <f t="shared" si="1"/>
        <v>0</v>
      </c>
      <c r="W61" s="5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30"/>
      <c r="AR61" s="107"/>
      <c r="AS61" s="107"/>
      <c r="AT61" s="220">
        <f t="shared" si="3"/>
        <v>0</v>
      </c>
      <c r="AU61" s="191"/>
      <c r="AV61" s="86"/>
      <c r="AW61" s="86"/>
      <c r="AX61" s="86"/>
      <c r="AY61" s="86"/>
      <c r="AZ61" s="86"/>
      <c r="BA61" s="86"/>
      <c r="BB61" s="86"/>
      <c r="BC61" s="86"/>
      <c r="BD61" s="110"/>
      <c r="BE61" s="210">
        <f t="shared" si="4"/>
        <v>0</v>
      </c>
    </row>
    <row r="62" spans="1:57" s="50" customFormat="1" ht="18" customHeight="1" hidden="1" thickBot="1">
      <c r="A62" s="300"/>
      <c r="B62" s="333"/>
      <c r="C62" s="335"/>
      <c r="D62" s="82" t="s">
        <v>18</v>
      </c>
      <c r="E62" s="206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3"/>
      <c r="V62" s="57">
        <f t="shared" si="1"/>
        <v>0</v>
      </c>
      <c r="W62" s="5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30"/>
      <c r="AR62" s="107"/>
      <c r="AS62" s="107"/>
      <c r="AT62" s="220">
        <f t="shared" si="3"/>
        <v>0</v>
      </c>
      <c r="AU62" s="192"/>
      <c r="AV62" s="85"/>
      <c r="AW62" s="85"/>
      <c r="AX62" s="85"/>
      <c r="AY62" s="85"/>
      <c r="AZ62" s="85"/>
      <c r="BA62" s="85"/>
      <c r="BB62" s="85"/>
      <c r="BC62" s="85"/>
      <c r="BD62" s="110"/>
      <c r="BE62" s="210">
        <f t="shared" si="4"/>
        <v>0</v>
      </c>
    </row>
    <row r="63" spans="1:57" s="50" customFormat="1" ht="19.5" customHeight="1" hidden="1" thickBot="1">
      <c r="A63" s="300"/>
      <c r="B63" s="336" t="s">
        <v>84</v>
      </c>
      <c r="C63" s="338" t="s">
        <v>105</v>
      </c>
      <c r="D63" s="40" t="s">
        <v>17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8"/>
      <c r="V63" s="57">
        <f t="shared" si="1"/>
        <v>0</v>
      </c>
      <c r="W63" s="57"/>
      <c r="X63" s="106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128"/>
      <c r="AR63" s="92"/>
      <c r="AS63" s="92"/>
      <c r="AT63" s="220">
        <f t="shared" si="3"/>
        <v>0</v>
      </c>
      <c r="AU63" s="194"/>
      <c r="AV63" s="41"/>
      <c r="AW63" s="41"/>
      <c r="AX63" s="41"/>
      <c r="AY63" s="41"/>
      <c r="AZ63" s="41"/>
      <c r="BA63" s="41"/>
      <c r="BB63" s="41"/>
      <c r="BC63" s="41"/>
      <c r="BD63" s="110"/>
      <c r="BE63" s="210">
        <f t="shared" si="4"/>
        <v>0</v>
      </c>
    </row>
    <row r="64" spans="1:57" s="50" customFormat="1" ht="20.25" customHeight="1" hidden="1" thickBot="1">
      <c r="A64" s="300"/>
      <c r="B64" s="337"/>
      <c r="C64" s="339"/>
      <c r="D64" s="40" t="s">
        <v>18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58"/>
      <c r="V64" s="57">
        <f t="shared" si="1"/>
        <v>0</v>
      </c>
      <c r="W64" s="57"/>
      <c r="X64" s="106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28"/>
      <c r="AR64" s="92"/>
      <c r="AS64" s="92"/>
      <c r="AT64" s="220">
        <f t="shared" si="3"/>
        <v>0</v>
      </c>
      <c r="AU64" s="194"/>
      <c r="AV64" s="41"/>
      <c r="AW64" s="41"/>
      <c r="AX64" s="41"/>
      <c r="AY64" s="41"/>
      <c r="AZ64" s="41"/>
      <c r="BA64" s="41"/>
      <c r="BB64" s="41"/>
      <c r="BC64" s="41"/>
      <c r="BD64" s="110"/>
      <c r="BE64" s="210">
        <f t="shared" si="4"/>
        <v>0</v>
      </c>
    </row>
    <row r="65" spans="1:57" s="50" customFormat="1" ht="20.25" customHeight="1" hidden="1" thickBot="1">
      <c r="A65" s="300"/>
      <c r="B65" s="105" t="s">
        <v>99</v>
      </c>
      <c r="C65" s="340" t="s">
        <v>98</v>
      </c>
      <c r="D65" s="341"/>
      <c r="E65" s="20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7">
        <v>0</v>
      </c>
      <c r="W65" s="57"/>
      <c r="X65" s="96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28"/>
      <c r="AR65" s="103"/>
      <c r="AS65" s="103"/>
      <c r="AT65" s="220">
        <f t="shared" si="3"/>
        <v>0</v>
      </c>
      <c r="AU65" s="195"/>
      <c r="AV65" s="104"/>
      <c r="AW65" s="104"/>
      <c r="AX65" s="104"/>
      <c r="AY65" s="104"/>
      <c r="AZ65" s="104"/>
      <c r="BA65" s="104"/>
      <c r="BB65" s="104"/>
      <c r="BC65" s="104"/>
      <c r="BD65" s="110"/>
      <c r="BE65" s="210">
        <f t="shared" si="4"/>
        <v>0</v>
      </c>
    </row>
    <row r="66" spans="1:57" ht="25.5" customHeight="1" thickBot="1">
      <c r="A66" s="299"/>
      <c r="B66" s="342" t="s">
        <v>38</v>
      </c>
      <c r="C66" s="343"/>
      <c r="D66" s="344"/>
      <c r="E66" s="208">
        <f aca="true" t="shared" si="12" ref="E66:U67">E15+E53</f>
        <v>36</v>
      </c>
      <c r="F66" s="22">
        <f t="shared" si="12"/>
        <v>36</v>
      </c>
      <c r="G66" s="22">
        <f t="shared" si="12"/>
        <v>36</v>
      </c>
      <c r="H66" s="22">
        <f t="shared" si="12"/>
        <v>36</v>
      </c>
      <c r="I66" s="22">
        <f t="shared" si="12"/>
        <v>36</v>
      </c>
      <c r="J66" s="22">
        <f t="shared" si="12"/>
        <v>36</v>
      </c>
      <c r="K66" s="22">
        <f t="shared" si="12"/>
        <v>36</v>
      </c>
      <c r="L66" s="22">
        <f t="shared" si="12"/>
        <v>36</v>
      </c>
      <c r="M66" s="22">
        <f t="shared" si="12"/>
        <v>36</v>
      </c>
      <c r="N66" s="22">
        <f t="shared" si="12"/>
        <v>36</v>
      </c>
      <c r="O66" s="22">
        <f t="shared" si="12"/>
        <v>36</v>
      </c>
      <c r="P66" s="22">
        <f t="shared" si="12"/>
        <v>36</v>
      </c>
      <c r="Q66" s="22">
        <f t="shared" si="12"/>
        <v>36</v>
      </c>
      <c r="R66" s="22">
        <f t="shared" si="12"/>
        <v>36</v>
      </c>
      <c r="S66" s="22">
        <f t="shared" si="12"/>
        <v>36</v>
      </c>
      <c r="T66" s="22">
        <f t="shared" si="12"/>
        <v>36</v>
      </c>
      <c r="U66" s="22">
        <f t="shared" si="12"/>
        <v>36</v>
      </c>
      <c r="V66" s="57">
        <f t="shared" si="1"/>
        <v>612</v>
      </c>
      <c r="W66" s="57"/>
      <c r="X66" s="22">
        <f aca="true" t="shared" si="13" ref="X66:AS67">X15+X53</f>
        <v>36</v>
      </c>
      <c r="Y66" s="22">
        <f t="shared" si="13"/>
        <v>36</v>
      </c>
      <c r="Z66" s="22">
        <f t="shared" si="13"/>
        <v>36</v>
      </c>
      <c r="AA66" s="22">
        <f t="shared" si="13"/>
        <v>36</v>
      </c>
      <c r="AB66" s="22">
        <f t="shared" si="13"/>
        <v>36</v>
      </c>
      <c r="AC66" s="22">
        <f t="shared" si="13"/>
        <v>36</v>
      </c>
      <c r="AD66" s="22">
        <f t="shared" si="13"/>
        <v>36</v>
      </c>
      <c r="AE66" s="22">
        <f t="shared" si="13"/>
        <v>36</v>
      </c>
      <c r="AF66" s="22">
        <f t="shared" si="13"/>
        <v>36</v>
      </c>
      <c r="AG66" s="22">
        <f t="shared" si="13"/>
        <v>36</v>
      </c>
      <c r="AH66" s="22">
        <f t="shared" si="13"/>
        <v>36</v>
      </c>
      <c r="AI66" s="22">
        <f t="shared" si="13"/>
        <v>36</v>
      </c>
      <c r="AJ66" s="22">
        <f t="shared" si="13"/>
        <v>36</v>
      </c>
      <c r="AK66" s="22">
        <f t="shared" si="13"/>
        <v>36</v>
      </c>
      <c r="AL66" s="22">
        <f t="shared" si="13"/>
        <v>36</v>
      </c>
      <c r="AM66" s="22">
        <f t="shared" si="13"/>
        <v>36</v>
      </c>
      <c r="AN66" s="22">
        <f t="shared" si="13"/>
        <v>36</v>
      </c>
      <c r="AO66" s="22">
        <f t="shared" si="13"/>
        <v>36</v>
      </c>
      <c r="AP66" s="22">
        <f t="shared" si="13"/>
        <v>36</v>
      </c>
      <c r="AQ66" s="22">
        <f t="shared" si="13"/>
        <v>36</v>
      </c>
      <c r="AR66" s="22">
        <f t="shared" si="13"/>
        <v>36</v>
      </c>
      <c r="AS66" s="22">
        <f t="shared" si="13"/>
        <v>36</v>
      </c>
      <c r="AT66" s="220">
        <f t="shared" si="3"/>
        <v>792</v>
      </c>
      <c r="AU66" s="196"/>
      <c r="AV66" s="88"/>
      <c r="AW66" s="89"/>
      <c r="AX66" s="89"/>
      <c r="AY66" s="89"/>
      <c r="AZ66" s="89"/>
      <c r="BA66" s="89"/>
      <c r="BB66" s="89"/>
      <c r="BC66" s="89"/>
      <c r="BD66" s="110"/>
      <c r="BE66" s="210">
        <f t="shared" si="4"/>
        <v>1404</v>
      </c>
    </row>
    <row r="67" spans="2:57" ht="25.5" customHeight="1" thickBot="1">
      <c r="B67" s="342" t="s">
        <v>19</v>
      </c>
      <c r="C67" s="343"/>
      <c r="D67" s="344"/>
      <c r="E67" s="209">
        <f t="shared" si="12"/>
        <v>18</v>
      </c>
      <c r="F67" s="21">
        <f t="shared" si="12"/>
        <v>18</v>
      </c>
      <c r="G67" s="21">
        <f t="shared" si="12"/>
        <v>18</v>
      </c>
      <c r="H67" s="21">
        <f t="shared" si="12"/>
        <v>18</v>
      </c>
      <c r="I67" s="21">
        <f t="shared" si="12"/>
        <v>18</v>
      </c>
      <c r="J67" s="21">
        <f t="shared" si="12"/>
        <v>18</v>
      </c>
      <c r="K67" s="21">
        <f t="shared" si="12"/>
        <v>18</v>
      </c>
      <c r="L67" s="21">
        <f t="shared" si="12"/>
        <v>18</v>
      </c>
      <c r="M67" s="21">
        <f t="shared" si="12"/>
        <v>18</v>
      </c>
      <c r="N67" s="21">
        <f t="shared" si="12"/>
        <v>18</v>
      </c>
      <c r="O67" s="21">
        <f t="shared" si="12"/>
        <v>18</v>
      </c>
      <c r="P67" s="21">
        <f t="shared" si="12"/>
        <v>18</v>
      </c>
      <c r="Q67" s="21">
        <f t="shared" si="12"/>
        <v>18</v>
      </c>
      <c r="R67" s="21">
        <f t="shared" si="12"/>
        <v>18</v>
      </c>
      <c r="S67" s="21">
        <f t="shared" si="12"/>
        <v>18</v>
      </c>
      <c r="T67" s="21">
        <f t="shared" si="12"/>
        <v>18</v>
      </c>
      <c r="U67" s="21">
        <f t="shared" si="12"/>
        <v>18</v>
      </c>
      <c r="V67" s="57">
        <f t="shared" si="1"/>
        <v>306</v>
      </c>
      <c r="W67" s="57"/>
      <c r="X67" s="21">
        <f t="shared" si="13"/>
        <v>18</v>
      </c>
      <c r="Y67" s="21">
        <f t="shared" si="13"/>
        <v>18</v>
      </c>
      <c r="Z67" s="21">
        <f t="shared" si="13"/>
        <v>18</v>
      </c>
      <c r="AA67" s="21">
        <f t="shared" si="13"/>
        <v>18</v>
      </c>
      <c r="AB67" s="21">
        <f t="shared" si="13"/>
        <v>18</v>
      </c>
      <c r="AC67" s="21">
        <f t="shared" si="13"/>
        <v>18</v>
      </c>
      <c r="AD67" s="21">
        <f t="shared" si="13"/>
        <v>18</v>
      </c>
      <c r="AE67" s="21">
        <f t="shared" si="13"/>
        <v>18</v>
      </c>
      <c r="AF67" s="21">
        <f t="shared" si="13"/>
        <v>18</v>
      </c>
      <c r="AG67" s="21">
        <f t="shared" si="13"/>
        <v>18</v>
      </c>
      <c r="AH67" s="21">
        <f t="shared" si="13"/>
        <v>18</v>
      </c>
      <c r="AI67" s="21">
        <f t="shared" si="13"/>
        <v>18</v>
      </c>
      <c r="AJ67" s="21">
        <f t="shared" si="13"/>
        <v>18</v>
      </c>
      <c r="AK67" s="21">
        <f t="shared" si="13"/>
        <v>18</v>
      </c>
      <c r="AL67" s="21">
        <f t="shared" si="13"/>
        <v>18</v>
      </c>
      <c r="AM67" s="21">
        <f t="shared" si="13"/>
        <v>18</v>
      </c>
      <c r="AN67" s="21">
        <f t="shared" si="13"/>
        <v>18</v>
      </c>
      <c r="AO67" s="21">
        <f t="shared" si="13"/>
        <v>18</v>
      </c>
      <c r="AP67" s="21">
        <f t="shared" si="13"/>
        <v>18</v>
      </c>
      <c r="AQ67" s="21">
        <f t="shared" si="13"/>
        <v>18</v>
      </c>
      <c r="AR67" s="21">
        <f t="shared" si="13"/>
        <v>18</v>
      </c>
      <c r="AS67" s="21">
        <f t="shared" si="13"/>
        <v>18</v>
      </c>
      <c r="AT67" s="220">
        <f t="shared" si="3"/>
        <v>396</v>
      </c>
      <c r="AU67" s="196"/>
      <c r="AV67" s="90"/>
      <c r="AW67" s="48"/>
      <c r="AX67" s="48"/>
      <c r="AY67" s="48"/>
      <c r="AZ67" s="48"/>
      <c r="BA67" s="48"/>
      <c r="BB67" s="48"/>
      <c r="BC67" s="48"/>
      <c r="BD67" s="110"/>
      <c r="BE67" s="210">
        <f t="shared" si="4"/>
        <v>702</v>
      </c>
    </row>
    <row r="68" spans="2:57" ht="25.5" customHeight="1" thickBot="1">
      <c r="B68" s="342" t="s">
        <v>20</v>
      </c>
      <c r="C68" s="343"/>
      <c r="D68" s="344"/>
      <c r="E68" s="209">
        <f aca="true" t="shared" si="14" ref="E68:U68">E66+E67</f>
        <v>54</v>
      </c>
      <c r="F68" s="21">
        <f t="shared" si="14"/>
        <v>54</v>
      </c>
      <c r="G68" s="21">
        <f t="shared" si="14"/>
        <v>54</v>
      </c>
      <c r="H68" s="21">
        <f t="shared" si="14"/>
        <v>54</v>
      </c>
      <c r="I68" s="21">
        <f t="shared" si="14"/>
        <v>54</v>
      </c>
      <c r="J68" s="21">
        <f t="shared" si="14"/>
        <v>54</v>
      </c>
      <c r="K68" s="21">
        <f t="shared" si="14"/>
        <v>54</v>
      </c>
      <c r="L68" s="21">
        <f t="shared" si="14"/>
        <v>54</v>
      </c>
      <c r="M68" s="21">
        <f t="shared" si="14"/>
        <v>54</v>
      </c>
      <c r="N68" s="21">
        <f t="shared" si="14"/>
        <v>54</v>
      </c>
      <c r="O68" s="21">
        <f t="shared" si="14"/>
        <v>54</v>
      </c>
      <c r="P68" s="21">
        <f t="shared" si="14"/>
        <v>54</v>
      </c>
      <c r="Q68" s="21">
        <f t="shared" si="14"/>
        <v>54</v>
      </c>
      <c r="R68" s="21">
        <f t="shared" si="14"/>
        <v>54</v>
      </c>
      <c r="S68" s="21">
        <f t="shared" si="14"/>
        <v>54</v>
      </c>
      <c r="T68" s="21">
        <f t="shared" si="14"/>
        <v>54</v>
      </c>
      <c r="U68" s="21">
        <f t="shared" si="14"/>
        <v>54</v>
      </c>
      <c r="V68" s="57">
        <f t="shared" si="1"/>
        <v>918</v>
      </c>
      <c r="W68" s="57"/>
      <c r="X68" s="21">
        <f>X66+X67</f>
        <v>54</v>
      </c>
      <c r="Y68" s="21">
        <f aca="true" t="shared" si="15" ref="Y68:AS68">Y66+Y67</f>
        <v>54</v>
      </c>
      <c r="Z68" s="21">
        <f t="shared" si="15"/>
        <v>54</v>
      </c>
      <c r="AA68" s="21">
        <f t="shared" si="15"/>
        <v>54</v>
      </c>
      <c r="AB68" s="21">
        <f t="shared" si="15"/>
        <v>54</v>
      </c>
      <c r="AC68" s="21">
        <f t="shared" si="15"/>
        <v>54</v>
      </c>
      <c r="AD68" s="21">
        <f t="shared" si="15"/>
        <v>54</v>
      </c>
      <c r="AE68" s="21">
        <f t="shared" si="15"/>
        <v>54</v>
      </c>
      <c r="AF68" s="21">
        <f t="shared" si="15"/>
        <v>54</v>
      </c>
      <c r="AG68" s="21">
        <f t="shared" si="15"/>
        <v>54</v>
      </c>
      <c r="AH68" s="21">
        <f t="shared" si="15"/>
        <v>54</v>
      </c>
      <c r="AI68" s="21">
        <f t="shared" si="15"/>
        <v>54</v>
      </c>
      <c r="AJ68" s="21">
        <f t="shared" si="15"/>
        <v>54</v>
      </c>
      <c r="AK68" s="21">
        <f t="shared" si="15"/>
        <v>54</v>
      </c>
      <c r="AL68" s="21">
        <f t="shared" si="15"/>
        <v>54</v>
      </c>
      <c r="AM68" s="21">
        <f t="shared" si="15"/>
        <v>54</v>
      </c>
      <c r="AN68" s="21">
        <f t="shared" si="15"/>
        <v>54</v>
      </c>
      <c r="AO68" s="21">
        <f t="shared" si="15"/>
        <v>54</v>
      </c>
      <c r="AP68" s="21">
        <f t="shared" si="15"/>
        <v>54</v>
      </c>
      <c r="AQ68" s="21">
        <f>AQ66+AQ67</f>
        <v>54</v>
      </c>
      <c r="AR68" s="21">
        <f t="shared" si="15"/>
        <v>54</v>
      </c>
      <c r="AS68" s="21">
        <f t="shared" si="15"/>
        <v>54</v>
      </c>
      <c r="AT68" s="220">
        <f t="shared" si="3"/>
        <v>1188</v>
      </c>
      <c r="AU68" s="196"/>
      <c r="AV68" s="74"/>
      <c r="AW68" s="74"/>
      <c r="AX68" s="74"/>
      <c r="AY68" s="74"/>
      <c r="AZ68" s="74"/>
      <c r="BA68" s="74"/>
      <c r="BB68" s="74"/>
      <c r="BC68" s="74"/>
      <c r="BD68" s="110"/>
      <c r="BE68" s="210">
        <f t="shared" si="4"/>
        <v>2106</v>
      </c>
    </row>
    <row r="69" spans="1:57" ht="15">
      <c r="A69" s="11"/>
      <c r="BE69" s="12"/>
    </row>
    <row r="70" spans="1:57" ht="15">
      <c r="A70" s="11"/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>
        <v>54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55"/>
      <c r="X70" s="12"/>
      <c r="Y70" s="12"/>
      <c r="Z70" s="12"/>
      <c r="AA70" s="12"/>
      <c r="AB70" s="12">
        <v>54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30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5">
      <c r="A71" s="11"/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55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5">
      <c r="A72" s="11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5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31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5">
      <c r="A73" s="11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55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5">
      <c r="A74" s="11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55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5">
      <c r="A75" s="11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55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5">
      <c r="A76" s="11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55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5">
      <c r="A77" s="11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55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5">
      <c r="A78" s="11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55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5">
      <c r="A79" s="11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55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5">
      <c r="A80" s="11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55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5">
      <c r="A81" s="11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55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5">
      <c r="A82" s="11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55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5">
      <c r="A83" s="11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55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5">
      <c r="A84" s="11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55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5">
      <c r="A85" s="11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55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5">
      <c r="A86" s="11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55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5">
      <c r="A87" s="11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55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5">
      <c r="A88" s="11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55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5">
      <c r="A89" s="11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55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5">
      <c r="A90" s="11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55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5">
      <c r="A91" s="11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55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5">
      <c r="A92" s="11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55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5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55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5">
      <c r="A94" s="11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55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5">
      <c r="A95" s="11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55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5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55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5">
      <c r="A97" s="11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55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5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55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5">
      <c r="A99" s="11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55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5">
      <c r="A100" s="11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55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5">
      <c r="A101" s="11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55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5">
      <c r="A102" s="11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55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5">
      <c r="A103" s="11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55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5">
      <c r="A104" s="11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55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5">
      <c r="A105" s="11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55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5">
      <c r="A106" s="11"/>
      <c r="B106" s="11"/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55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5">
      <c r="A107" s="11"/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55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5">
      <c r="A108" s="11"/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55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5">
      <c r="A109" s="11"/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55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5">
      <c r="A110" s="11"/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55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5">
      <c r="A111" s="11"/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55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5">
      <c r="A112" s="11"/>
      <c r="B112" s="11"/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55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5">
      <c r="A113" s="11"/>
      <c r="B113" s="11"/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55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5">
      <c r="A114" s="11"/>
      <c r="B114" s="11"/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55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5">
      <c r="A115" s="11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55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5">
      <c r="A116" s="11"/>
      <c r="B116" s="11"/>
      <c r="C116" s="11"/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55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5">
      <c r="A117" s="11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55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5">
      <c r="A118" s="11"/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55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5">
      <c r="A119" s="11"/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55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5">
      <c r="A120" s="11"/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55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5">
      <c r="A121" s="11"/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55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5">
      <c r="A122" s="11"/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55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5">
      <c r="A123" s="11"/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55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5">
      <c r="A124" s="11"/>
      <c r="B124" s="11"/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55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5">
      <c r="A125" s="11"/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55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5">
      <c r="A126" s="11"/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55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5">
      <c r="A127" s="11"/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55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5">
      <c r="A128" s="11"/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55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5">
      <c r="A129" s="11"/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55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5">
      <c r="A130" s="11"/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55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5">
      <c r="A131" s="11"/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55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5">
      <c r="A132" s="11"/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55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5">
      <c r="A133" s="11"/>
      <c r="B133" s="11"/>
      <c r="C133" s="11"/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55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5">
      <c r="A134" s="11"/>
      <c r="B134" s="11"/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55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5">
      <c r="A135" s="11"/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55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5">
      <c r="A136" s="11"/>
      <c r="B136" s="11"/>
      <c r="C136" s="11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55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5">
      <c r="A137" s="11"/>
      <c r="B137" s="11"/>
      <c r="C137" s="11"/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55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5">
      <c r="A138" s="11"/>
      <c r="B138" s="11"/>
      <c r="C138" s="11"/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55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5">
      <c r="A139" s="11"/>
      <c r="B139" s="11"/>
      <c r="C139" s="11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55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5">
      <c r="A140" s="11"/>
      <c r="B140" s="11"/>
      <c r="C140" s="11"/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55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5">
      <c r="A141" s="11"/>
      <c r="B141" s="11"/>
      <c r="C141" s="11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55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5">
      <c r="A142" s="11"/>
      <c r="B142" s="11"/>
      <c r="C142" s="11"/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55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5">
      <c r="A143" s="11"/>
      <c r="B143" s="11"/>
      <c r="C143" s="11"/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55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5">
      <c r="A144" s="11"/>
      <c r="B144" s="11"/>
      <c r="C144" s="11"/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55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5">
      <c r="A145" s="11"/>
      <c r="B145" s="11"/>
      <c r="C145" s="11"/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55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5">
      <c r="A146" s="11"/>
      <c r="B146" s="11"/>
      <c r="C146" s="11"/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55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5">
      <c r="A147" s="11"/>
      <c r="B147" s="11"/>
      <c r="C147" s="11"/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55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5">
      <c r="A148" s="11"/>
      <c r="B148" s="11"/>
      <c r="C148" s="11"/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55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5">
      <c r="A149" s="11"/>
      <c r="B149" s="11"/>
      <c r="C149" s="11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55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5">
      <c r="A150" s="11"/>
      <c r="B150" s="11"/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55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5">
      <c r="A151" s="11"/>
      <c r="B151" s="11"/>
      <c r="C151" s="11"/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55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5">
      <c r="A152" s="11"/>
      <c r="B152" s="11"/>
      <c r="C152" s="11"/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55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5">
      <c r="A153" s="11"/>
      <c r="B153" s="11"/>
      <c r="C153" s="11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55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5">
      <c r="A154" s="11"/>
      <c r="B154" s="11"/>
      <c r="C154" s="11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55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1:57" ht="15">
      <c r="A155" s="11"/>
      <c r="B155" s="11"/>
      <c r="C155" s="11"/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55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1:57" ht="15">
      <c r="A156" s="11"/>
      <c r="B156" s="11"/>
      <c r="C156" s="11"/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55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57" ht="15">
      <c r="A157" s="11"/>
      <c r="B157" s="11"/>
      <c r="C157" s="11"/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55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1:57" ht="15">
      <c r="A158" s="11"/>
      <c r="B158" s="11"/>
      <c r="C158" s="11"/>
      <c r="D158" s="1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55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1:57" ht="15">
      <c r="A159" s="11"/>
      <c r="B159" s="11"/>
      <c r="C159" s="11"/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55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1:57" ht="15">
      <c r="A160" s="11"/>
      <c r="B160" s="11"/>
      <c r="C160" s="11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55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1:57" ht="15">
      <c r="A161" s="11"/>
      <c r="B161" s="11"/>
      <c r="C161" s="11"/>
      <c r="D161" s="1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55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1:57" ht="15">
      <c r="A162" s="11"/>
      <c r="B162" s="11"/>
      <c r="C162" s="11"/>
      <c r="D162" s="1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55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1:57" ht="15">
      <c r="A163" s="11"/>
      <c r="B163" s="11"/>
      <c r="C163" s="11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55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1:57" ht="15">
      <c r="A164" s="11"/>
      <c r="B164" s="11"/>
      <c r="C164" s="11"/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55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</sheetData>
  <sheetProtection/>
  <mergeCells count="81">
    <mergeCell ref="B63:B64"/>
    <mergeCell ref="C63:C64"/>
    <mergeCell ref="C65:D65"/>
    <mergeCell ref="B66:D66"/>
    <mergeCell ref="B67:D67"/>
    <mergeCell ref="B68:D68"/>
    <mergeCell ref="B57:B58"/>
    <mergeCell ref="C57:C5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C19:C20"/>
    <mergeCell ref="B21:B22"/>
    <mergeCell ref="C21:C22"/>
    <mergeCell ref="B23:B24"/>
    <mergeCell ref="C23:C24"/>
    <mergeCell ref="B25:B26"/>
    <mergeCell ref="C25:C26"/>
    <mergeCell ref="AW10:AY10"/>
    <mergeCell ref="BA10:BD10"/>
    <mergeCell ref="E11:BE11"/>
    <mergeCell ref="E13:BE13"/>
    <mergeCell ref="A15:A66"/>
    <mergeCell ref="B15:B16"/>
    <mergeCell ref="C15:C16"/>
    <mergeCell ref="B17:B18"/>
    <mergeCell ref="C17:C18"/>
    <mergeCell ref="B19:B20"/>
    <mergeCell ref="W10:Y10"/>
    <mergeCell ref="AA10:AC10"/>
    <mergeCell ref="AE10:AH10"/>
    <mergeCell ref="AJ10:AL10"/>
    <mergeCell ref="AN10:AQ10"/>
    <mergeCell ref="AS10:AU10"/>
    <mergeCell ref="AO8:AZ8"/>
    <mergeCell ref="U9:AA9"/>
    <mergeCell ref="A10:A14"/>
    <mergeCell ref="B10:B14"/>
    <mergeCell ref="C10:C14"/>
    <mergeCell ref="D10:D14"/>
    <mergeCell ref="F10:H10"/>
    <mergeCell ref="J10:L10"/>
    <mergeCell ref="N10:Q10"/>
    <mergeCell ref="S10:U10"/>
    <mergeCell ref="AP1:AY1"/>
    <mergeCell ref="AP2:AW2"/>
    <mergeCell ref="AP4:BD4"/>
    <mergeCell ref="J5:AJ5"/>
    <mergeCell ref="A6:BD6"/>
    <mergeCell ref="B7:BC7"/>
  </mergeCells>
  <hyperlinks>
    <hyperlink ref="BE10" location="_ftn1" display="_ftn1"/>
  </hyperlink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64"/>
  <sheetViews>
    <sheetView zoomScale="90" zoomScaleNormal="90" zoomScaleSheetLayoutView="100" zoomScalePageLayoutView="0" workbookViewId="0" topLeftCell="A1">
      <selection activeCell="A1" sqref="A1:IV8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50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  <col min="57" max="57" width="6.7109375" style="0" customWidth="1"/>
  </cols>
  <sheetData>
    <row r="1" spans="42:51" ht="12.75" customHeight="1"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</row>
    <row r="2" spans="42:56" ht="13.5" customHeight="1">
      <c r="AP2" s="272" t="s">
        <v>147</v>
      </c>
      <c r="AQ2" s="272"/>
      <c r="AR2" s="272"/>
      <c r="AS2" s="272"/>
      <c r="AT2" s="272"/>
      <c r="AU2" s="272"/>
      <c r="AV2" s="272"/>
      <c r="AW2" s="272"/>
      <c r="AX2" s="16"/>
      <c r="AY2" s="16"/>
      <c r="AZ2" s="16"/>
      <c r="BA2" s="16"/>
      <c r="BB2" s="16"/>
      <c r="BC2" s="16"/>
      <c r="BD2" s="16"/>
    </row>
    <row r="3" spans="42:56" ht="13.5" customHeight="1"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42:56" ht="11.25" customHeight="1"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0:56" ht="15"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</row>
    <row r="7" spans="2:55" ht="15"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</row>
    <row r="8" spans="2:55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19"/>
      <c r="BB8" s="19"/>
      <c r="BC8" s="19"/>
    </row>
    <row r="9" spans="2:55" ht="15" customHeight="1" thickBot="1">
      <c r="B9" s="17" t="s">
        <v>39</v>
      </c>
      <c r="C9" s="17"/>
      <c r="D9" s="17"/>
      <c r="E9" s="17"/>
      <c r="F9" s="17"/>
      <c r="G9" s="17"/>
      <c r="H9" s="17"/>
      <c r="I9" s="17"/>
      <c r="J9" s="17"/>
      <c r="K9" s="20"/>
      <c r="L9" s="20"/>
      <c r="M9" s="20"/>
      <c r="N9" s="20"/>
      <c r="O9" s="17"/>
      <c r="P9" s="17"/>
      <c r="Q9" s="17"/>
      <c r="R9" s="17"/>
      <c r="S9" s="17"/>
      <c r="T9" s="17"/>
      <c r="U9" s="275" t="s">
        <v>40</v>
      </c>
      <c r="V9" s="276"/>
      <c r="W9" s="276"/>
      <c r="X9" s="276"/>
      <c r="Y9" s="276"/>
      <c r="Z9" s="277"/>
      <c r="AA9" s="27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8"/>
      <c r="AS9" s="19"/>
      <c r="AT9" s="19"/>
      <c r="AU9" s="19"/>
      <c r="AV9" s="18"/>
      <c r="AW9" s="18"/>
      <c r="AX9" s="18"/>
      <c r="AY9" s="18"/>
      <c r="AZ9" s="18"/>
      <c r="BA9" s="18"/>
      <c r="BB9" s="18"/>
      <c r="BC9" s="18"/>
    </row>
    <row r="10" spans="1:57" ht="60" customHeight="1" thickBot="1">
      <c r="A10" s="279" t="s">
        <v>0</v>
      </c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281"/>
      <c r="I10" s="62" t="s">
        <v>126</v>
      </c>
      <c r="J10" s="282" t="s">
        <v>5</v>
      </c>
      <c r="K10" s="283"/>
      <c r="L10" s="284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91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61" t="s">
        <v>122</v>
      </c>
      <c r="AS10" s="290" t="s">
        <v>13</v>
      </c>
      <c r="AT10" s="283"/>
      <c r="AU10" s="284"/>
      <c r="AV10" s="188" t="s">
        <v>125</v>
      </c>
      <c r="AW10" s="290" t="s">
        <v>14</v>
      </c>
      <c r="AX10" s="283"/>
      <c r="AY10" s="284"/>
      <c r="AZ10" s="61" t="s">
        <v>123</v>
      </c>
      <c r="BA10" s="290" t="s">
        <v>15</v>
      </c>
      <c r="BB10" s="283"/>
      <c r="BC10" s="283"/>
      <c r="BD10" s="284"/>
      <c r="BE10" s="28" t="s">
        <v>37</v>
      </c>
    </row>
    <row r="11" spans="1:57" ht="15.75" customHeight="1" thickBot="1">
      <c r="A11" s="279"/>
      <c r="B11" s="279"/>
      <c r="C11" s="279"/>
      <c r="D11" s="279"/>
      <c r="E11" s="292" t="s">
        <v>16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4"/>
    </row>
    <row r="12" spans="1:57" ht="19.5" customHeight="1" thickBot="1">
      <c r="A12" s="279"/>
      <c r="B12" s="279"/>
      <c r="C12" s="279"/>
      <c r="D12" s="279"/>
      <c r="E12" s="19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77">
        <v>27</v>
      </c>
      <c r="AW12" s="29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98"/>
    </row>
    <row r="13" spans="1:57" ht="19.5" customHeight="1" thickBot="1">
      <c r="A13" s="279"/>
      <c r="B13" s="279"/>
      <c r="C13" s="279"/>
      <c r="D13" s="279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7"/>
    </row>
    <row r="14" spans="1:57" ht="19.5" customHeight="1" thickBot="1">
      <c r="A14" s="279"/>
      <c r="B14" s="279"/>
      <c r="C14" s="279"/>
      <c r="D14" s="279"/>
      <c r="E14" s="199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78">
        <v>44</v>
      </c>
      <c r="AW14" s="49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1:57" ht="18" customHeight="1" thickBot="1">
      <c r="A15" s="298" t="s">
        <v>50</v>
      </c>
      <c r="B15" s="301" t="s">
        <v>75</v>
      </c>
      <c r="C15" s="302" t="s">
        <v>101</v>
      </c>
      <c r="D15" s="13" t="s">
        <v>17</v>
      </c>
      <c r="E15" s="345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7"/>
      <c r="U15" s="351" t="s">
        <v>158</v>
      </c>
      <c r="V15" s="57"/>
      <c r="W15" s="57"/>
      <c r="X15" s="345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7"/>
      <c r="AT15" s="353" t="s">
        <v>180</v>
      </c>
      <c r="AU15" s="354"/>
      <c r="AV15" s="6"/>
      <c r="AW15" s="6"/>
      <c r="AX15" s="6"/>
      <c r="AY15" s="6"/>
      <c r="AZ15" s="6"/>
      <c r="BA15" s="6"/>
      <c r="BB15" s="6"/>
      <c r="BC15" s="6"/>
      <c r="BD15" s="110"/>
      <c r="BE15" s="210" t="e">
        <f>V15+AT15</f>
        <v>#VALUE!</v>
      </c>
    </row>
    <row r="16" spans="1:57" s="50" customFormat="1" ht="18" customHeight="1" thickBot="1">
      <c r="A16" s="299"/>
      <c r="B16" s="301"/>
      <c r="C16" s="302"/>
      <c r="D16" s="13" t="s">
        <v>18</v>
      </c>
      <c r="E16" s="348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50"/>
      <c r="U16" s="352"/>
      <c r="V16" s="57"/>
      <c r="W16" s="57"/>
      <c r="X16" s="348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50"/>
      <c r="AT16" s="355"/>
      <c r="AU16" s="356"/>
      <c r="AV16" s="6"/>
      <c r="AW16" s="6"/>
      <c r="AX16" s="6"/>
      <c r="AY16" s="6"/>
      <c r="AZ16" s="6"/>
      <c r="BA16" s="6"/>
      <c r="BB16" s="6"/>
      <c r="BC16" s="6"/>
      <c r="BD16" s="110"/>
      <c r="BE16" s="210">
        <f aca="true" t="shared" si="0" ref="BE16:BE68">V16+AT16</f>
        <v>0</v>
      </c>
    </row>
    <row r="17" spans="1:57" s="50" customFormat="1" ht="18" customHeight="1" thickBot="1">
      <c r="A17" s="299"/>
      <c r="B17" s="303" t="s">
        <v>76</v>
      </c>
      <c r="C17" s="304" t="s">
        <v>26</v>
      </c>
      <c r="D17" s="73" t="s">
        <v>17</v>
      </c>
      <c r="E17" s="357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  <c r="U17" s="363" t="s">
        <v>150</v>
      </c>
      <c r="V17" s="57"/>
      <c r="W17" s="57"/>
      <c r="X17" s="365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7"/>
      <c r="AT17" s="353" t="s">
        <v>181</v>
      </c>
      <c r="AU17" s="354"/>
      <c r="AV17" s="87"/>
      <c r="AW17" s="87"/>
      <c r="AX17" s="87"/>
      <c r="AY17" s="87"/>
      <c r="AZ17" s="87"/>
      <c r="BA17" s="87"/>
      <c r="BB17" s="87"/>
      <c r="BC17" s="87"/>
      <c r="BD17" s="110"/>
      <c r="BE17" s="210" t="e">
        <f t="shared" si="0"/>
        <v>#VALUE!</v>
      </c>
    </row>
    <row r="18" spans="1:57" s="50" customFormat="1" ht="18" customHeight="1" thickBot="1">
      <c r="A18" s="299"/>
      <c r="B18" s="303"/>
      <c r="C18" s="303"/>
      <c r="D18" s="73" t="s">
        <v>18</v>
      </c>
      <c r="E18" s="360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2"/>
      <c r="U18" s="364"/>
      <c r="V18" s="57"/>
      <c r="W18" s="57"/>
      <c r="X18" s="368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70"/>
      <c r="AT18" s="355"/>
      <c r="AU18" s="356"/>
      <c r="AV18" s="87"/>
      <c r="AW18" s="87"/>
      <c r="AX18" s="87"/>
      <c r="AY18" s="87"/>
      <c r="AZ18" s="87"/>
      <c r="BA18" s="87"/>
      <c r="BB18" s="87"/>
      <c r="BC18" s="87"/>
      <c r="BD18" s="110"/>
      <c r="BE18" s="210">
        <f t="shared" si="0"/>
        <v>0</v>
      </c>
    </row>
    <row r="19" spans="1:57" s="50" customFormat="1" ht="18" customHeight="1" thickBot="1">
      <c r="A19" s="299"/>
      <c r="B19" s="305" t="s">
        <v>65</v>
      </c>
      <c r="C19" s="371" t="s">
        <v>175</v>
      </c>
      <c r="D19" s="10" t="s">
        <v>17</v>
      </c>
      <c r="E19" s="372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4"/>
      <c r="U19" s="378"/>
      <c r="V19" s="57"/>
      <c r="W19" s="57"/>
      <c r="X19" s="380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2"/>
      <c r="AT19" s="353" t="s">
        <v>151</v>
      </c>
      <c r="AU19" s="354"/>
      <c r="AV19" s="6"/>
      <c r="AW19" s="6"/>
      <c r="AX19" s="6"/>
      <c r="AY19" s="6"/>
      <c r="AZ19" s="6"/>
      <c r="BA19" s="6"/>
      <c r="BB19" s="6"/>
      <c r="BC19" s="6"/>
      <c r="BD19" s="110"/>
      <c r="BE19" s="210" t="e">
        <f t="shared" si="0"/>
        <v>#VALUE!</v>
      </c>
    </row>
    <row r="20" spans="1:57" s="50" customFormat="1" ht="18" customHeight="1" thickBot="1">
      <c r="A20" s="299"/>
      <c r="B20" s="305"/>
      <c r="C20" s="371"/>
      <c r="D20" s="10" t="s">
        <v>18</v>
      </c>
      <c r="E20" s="375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9"/>
      <c r="V20" s="57"/>
      <c r="W20" s="57"/>
      <c r="X20" s="383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5"/>
      <c r="AT20" s="355"/>
      <c r="AU20" s="356"/>
      <c r="AV20" s="6"/>
      <c r="AW20" s="6"/>
      <c r="AX20" s="6"/>
      <c r="AY20" s="6"/>
      <c r="AZ20" s="6"/>
      <c r="BA20" s="6"/>
      <c r="BB20" s="6"/>
      <c r="BC20" s="6"/>
      <c r="BD20" s="110"/>
      <c r="BE20" s="210">
        <f t="shared" si="0"/>
        <v>0</v>
      </c>
    </row>
    <row r="21" spans="1:57" s="50" customFormat="1" ht="18" customHeight="1" thickBot="1">
      <c r="A21" s="299"/>
      <c r="B21" s="305" t="s">
        <v>66</v>
      </c>
      <c r="C21" s="386" t="s">
        <v>172</v>
      </c>
      <c r="D21" s="10" t="s">
        <v>17</v>
      </c>
      <c r="E21" s="372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4"/>
      <c r="U21" s="378"/>
      <c r="V21" s="57"/>
      <c r="W21" s="57"/>
      <c r="X21" s="380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2"/>
      <c r="AT21" s="353" t="s">
        <v>152</v>
      </c>
      <c r="AU21" s="354"/>
      <c r="AV21" s="6"/>
      <c r="AW21" s="6"/>
      <c r="AX21" s="6"/>
      <c r="AY21" s="6"/>
      <c r="AZ21" s="6"/>
      <c r="BA21" s="6"/>
      <c r="BB21" s="6"/>
      <c r="BC21" s="6"/>
      <c r="BD21" s="110"/>
      <c r="BE21" s="210" t="e">
        <f t="shared" si="0"/>
        <v>#VALUE!</v>
      </c>
    </row>
    <row r="22" spans="1:57" s="50" customFormat="1" ht="18" customHeight="1" thickBot="1">
      <c r="A22" s="299"/>
      <c r="B22" s="305"/>
      <c r="C22" s="387"/>
      <c r="D22" s="10" t="s">
        <v>18</v>
      </c>
      <c r="E22" s="375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9"/>
      <c r="V22" s="57"/>
      <c r="W22" s="57"/>
      <c r="X22" s="383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5"/>
      <c r="AT22" s="355"/>
      <c r="AU22" s="356"/>
      <c r="AV22" s="6"/>
      <c r="AW22" s="6"/>
      <c r="AX22" s="6"/>
      <c r="AY22" s="6"/>
      <c r="AZ22" s="6"/>
      <c r="BA22" s="6"/>
      <c r="BB22" s="6"/>
      <c r="BC22" s="6"/>
      <c r="BD22" s="110"/>
      <c r="BE22" s="210">
        <f t="shared" si="0"/>
        <v>0</v>
      </c>
    </row>
    <row r="23" spans="1:57" s="50" customFormat="1" ht="18" customHeight="1" thickBot="1">
      <c r="A23" s="299"/>
      <c r="B23" s="305" t="s">
        <v>67</v>
      </c>
      <c r="C23" s="386" t="s">
        <v>21</v>
      </c>
      <c r="D23" s="10" t="s">
        <v>17</v>
      </c>
      <c r="E23" s="372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4"/>
      <c r="U23" s="378"/>
      <c r="V23" s="57"/>
      <c r="W23" s="57"/>
      <c r="X23" s="380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2"/>
      <c r="AT23" s="353" t="s">
        <v>152</v>
      </c>
      <c r="AU23" s="354"/>
      <c r="AV23" s="6"/>
      <c r="AW23" s="6"/>
      <c r="AX23" s="6"/>
      <c r="AY23" s="6"/>
      <c r="AZ23" s="6"/>
      <c r="BA23" s="6"/>
      <c r="BB23" s="6"/>
      <c r="BC23" s="6"/>
      <c r="BD23" s="110"/>
      <c r="BE23" s="210" t="e">
        <f t="shared" si="0"/>
        <v>#VALUE!</v>
      </c>
    </row>
    <row r="24" spans="1:57" s="50" customFormat="1" ht="18" customHeight="1" thickBot="1">
      <c r="A24" s="299"/>
      <c r="B24" s="305"/>
      <c r="C24" s="387"/>
      <c r="D24" s="10" t="s">
        <v>18</v>
      </c>
      <c r="E24" s="375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9"/>
      <c r="V24" s="57"/>
      <c r="W24" s="57"/>
      <c r="X24" s="383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5"/>
      <c r="AT24" s="355"/>
      <c r="AU24" s="356"/>
      <c r="AV24" s="6"/>
      <c r="AW24" s="6"/>
      <c r="AX24" s="6"/>
      <c r="AY24" s="6"/>
      <c r="AZ24" s="6"/>
      <c r="BA24" s="6"/>
      <c r="BB24" s="6"/>
      <c r="BC24" s="6"/>
      <c r="BD24" s="110"/>
      <c r="BE24" s="210">
        <f t="shared" si="0"/>
        <v>0</v>
      </c>
    </row>
    <row r="25" spans="1:57" s="50" customFormat="1" ht="18" customHeight="1" thickBot="1">
      <c r="A25" s="299"/>
      <c r="B25" s="305" t="s">
        <v>68</v>
      </c>
      <c r="C25" s="386" t="s">
        <v>24</v>
      </c>
      <c r="D25" s="10" t="s">
        <v>17</v>
      </c>
      <c r="E25" s="372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4"/>
      <c r="U25" s="378"/>
      <c r="V25" s="57"/>
      <c r="W25" s="57"/>
      <c r="X25" s="380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2"/>
      <c r="AT25" s="353" t="s">
        <v>151</v>
      </c>
      <c r="AU25" s="354"/>
      <c r="AV25" s="6"/>
      <c r="AW25" s="6"/>
      <c r="AX25" s="6"/>
      <c r="AY25" s="6"/>
      <c r="AZ25" s="6"/>
      <c r="BA25" s="6"/>
      <c r="BB25" s="6"/>
      <c r="BC25" s="6"/>
      <c r="BD25" s="110"/>
      <c r="BE25" s="210" t="e">
        <f t="shared" si="0"/>
        <v>#VALUE!</v>
      </c>
    </row>
    <row r="26" spans="1:57" s="50" customFormat="1" ht="18" customHeight="1" thickBot="1">
      <c r="A26" s="299"/>
      <c r="B26" s="305"/>
      <c r="C26" s="387"/>
      <c r="D26" s="10" t="s">
        <v>18</v>
      </c>
      <c r="E26" s="375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9"/>
      <c r="V26" s="57"/>
      <c r="W26" s="57"/>
      <c r="X26" s="383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5"/>
      <c r="AT26" s="355"/>
      <c r="AU26" s="356"/>
      <c r="AV26" s="6"/>
      <c r="AW26" s="6"/>
      <c r="AX26" s="6"/>
      <c r="AY26" s="6"/>
      <c r="AZ26" s="6"/>
      <c r="BA26" s="6"/>
      <c r="BB26" s="6"/>
      <c r="BC26" s="6"/>
      <c r="BD26" s="110"/>
      <c r="BE26" s="210">
        <f t="shared" si="0"/>
        <v>0</v>
      </c>
    </row>
    <row r="27" spans="1:57" s="50" customFormat="1" ht="18" customHeight="1" thickBot="1">
      <c r="A27" s="299"/>
      <c r="B27" s="305" t="s">
        <v>69</v>
      </c>
      <c r="C27" s="386" t="s">
        <v>77</v>
      </c>
      <c r="D27" s="10" t="s">
        <v>17</v>
      </c>
      <c r="E27" s="372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4"/>
      <c r="U27" s="378"/>
      <c r="V27" s="57"/>
      <c r="W27" s="57"/>
      <c r="X27" s="380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2"/>
      <c r="AT27" s="353" t="s">
        <v>152</v>
      </c>
      <c r="AU27" s="354"/>
      <c r="AV27" s="6"/>
      <c r="AW27" s="6"/>
      <c r="AX27" s="6"/>
      <c r="AY27" s="6"/>
      <c r="AZ27" s="6"/>
      <c r="BA27" s="6"/>
      <c r="BB27" s="6"/>
      <c r="BC27" s="6"/>
      <c r="BD27" s="110"/>
      <c r="BE27" s="210" t="e">
        <f t="shared" si="0"/>
        <v>#VALUE!</v>
      </c>
    </row>
    <row r="28" spans="1:57" s="50" customFormat="1" ht="18" customHeight="1" thickBot="1">
      <c r="A28" s="299"/>
      <c r="B28" s="305"/>
      <c r="C28" s="387"/>
      <c r="D28" s="10" t="s">
        <v>18</v>
      </c>
      <c r="E28" s="375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9"/>
      <c r="V28" s="57"/>
      <c r="W28" s="57"/>
      <c r="X28" s="383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5"/>
      <c r="AT28" s="355"/>
      <c r="AU28" s="356"/>
      <c r="AV28" s="6"/>
      <c r="AW28" s="6"/>
      <c r="AX28" s="6"/>
      <c r="AY28" s="6"/>
      <c r="AZ28" s="6"/>
      <c r="BA28" s="6"/>
      <c r="BB28" s="6"/>
      <c r="BC28" s="6"/>
      <c r="BD28" s="110"/>
      <c r="BE28" s="210">
        <f t="shared" si="0"/>
        <v>0</v>
      </c>
    </row>
    <row r="29" spans="1:57" s="50" customFormat="1" ht="18" customHeight="1" thickBot="1">
      <c r="A29" s="299"/>
      <c r="B29" s="305" t="s">
        <v>74</v>
      </c>
      <c r="C29" s="386" t="s">
        <v>59</v>
      </c>
      <c r="D29" s="10" t="s">
        <v>17</v>
      </c>
      <c r="E29" s="372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4"/>
      <c r="U29" s="378" t="s">
        <v>153</v>
      </c>
      <c r="V29" s="57"/>
      <c r="W29" s="57"/>
      <c r="X29" s="380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2"/>
      <c r="AT29" s="353" t="s">
        <v>152</v>
      </c>
      <c r="AU29" s="354"/>
      <c r="AV29" s="6"/>
      <c r="AW29" s="6"/>
      <c r="AX29" s="6"/>
      <c r="AY29" s="6"/>
      <c r="AZ29" s="6"/>
      <c r="BA29" s="6"/>
      <c r="BB29" s="6"/>
      <c r="BC29" s="6"/>
      <c r="BD29" s="110"/>
      <c r="BE29" s="210" t="e">
        <f t="shared" si="0"/>
        <v>#VALUE!</v>
      </c>
    </row>
    <row r="30" spans="1:57" s="50" customFormat="1" ht="18" customHeight="1" thickBot="1">
      <c r="A30" s="299"/>
      <c r="B30" s="305"/>
      <c r="C30" s="387"/>
      <c r="D30" s="10" t="s">
        <v>18</v>
      </c>
      <c r="E30" s="375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9"/>
      <c r="V30" s="57"/>
      <c r="W30" s="57"/>
      <c r="X30" s="383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5"/>
      <c r="AT30" s="355"/>
      <c r="AU30" s="356"/>
      <c r="AV30" s="6"/>
      <c r="AW30" s="6"/>
      <c r="AX30" s="6"/>
      <c r="AY30" s="6"/>
      <c r="AZ30" s="6"/>
      <c r="BA30" s="6"/>
      <c r="BB30" s="6"/>
      <c r="BC30" s="6"/>
      <c r="BD30" s="110"/>
      <c r="BE30" s="210">
        <f t="shared" si="0"/>
        <v>0</v>
      </c>
    </row>
    <row r="31" spans="1:57" s="50" customFormat="1" ht="18" customHeight="1" thickBot="1">
      <c r="A31" s="299"/>
      <c r="B31" s="305" t="s">
        <v>70</v>
      </c>
      <c r="C31" s="386" t="s">
        <v>78</v>
      </c>
      <c r="D31" s="10" t="s">
        <v>17</v>
      </c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4"/>
      <c r="U31" s="378"/>
      <c r="V31" s="57"/>
      <c r="W31" s="57"/>
      <c r="X31" s="380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2"/>
      <c r="AT31" s="353" t="s">
        <v>153</v>
      </c>
      <c r="AU31" s="354"/>
      <c r="AV31" s="6"/>
      <c r="AW31" s="6"/>
      <c r="AX31" s="6"/>
      <c r="AY31" s="6"/>
      <c r="AZ31" s="6"/>
      <c r="BA31" s="6"/>
      <c r="BB31" s="6"/>
      <c r="BC31" s="6"/>
      <c r="BD31" s="110"/>
      <c r="BE31" s="210" t="e">
        <f t="shared" si="0"/>
        <v>#VALUE!</v>
      </c>
    </row>
    <row r="32" spans="1:57" s="50" customFormat="1" ht="18" customHeight="1" thickBot="1">
      <c r="A32" s="299"/>
      <c r="B32" s="305"/>
      <c r="C32" s="387"/>
      <c r="D32" s="10" t="s">
        <v>18</v>
      </c>
      <c r="E32" s="375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9"/>
      <c r="V32" s="57"/>
      <c r="W32" s="57"/>
      <c r="X32" s="383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5"/>
      <c r="AT32" s="355"/>
      <c r="AU32" s="356"/>
      <c r="AV32" s="6"/>
      <c r="AW32" s="6"/>
      <c r="AX32" s="6"/>
      <c r="AY32" s="6"/>
      <c r="AZ32" s="6"/>
      <c r="BA32" s="6"/>
      <c r="BB32" s="6"/>
      <c r="BC32" s="6"/>
      <c r="BD32" s="110"/>
      <c r="BE32" s="210">
        <f t="shared" si="0"/>
        <v>0</v>
      </c>
    </row>
    <row r="33" spans="1:57" s="50" customFormat="1" ht="18" customHeight="1" thickBot="1">
      <c r="A33" s="299"/>
      <c r="B33" s="305" t="s">
        <v>71</v>
      </c>
      <c r="C33" s="386" t="s">
        <v>87</v>
      </c>
      <c r="D33" s="10" t="s">
        <v>17</v>
      </c>
      <c r="E33" s="372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4"/>
      <c r="U33" s="378"/>
      <c r="V33" s="57"/>
      <c r="W33" s="57"/>
      <c r="X33" s="380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2"/>
      <c r="AT33" s="353" t="s">
        <v>152</v>
      </c>
      <c r="AU33" s="354"/>
      <c r="AV33" s="6"/>
      <c r="AW33" s="6"/>
      <c r="AX33" s="6"/>
      <c r="AY33" s="6"/>
      <c r="AZ33" s="6"/>
      <c r="BA33" s="6"/>
      <c r="BB33" s="6"/>
      <c r="BC33" s="6"/>
      <c r="BD33" s="110"/>
      <c r="BE33" s="210" t="e">
        <f t="shared" si="0"/>
        <v>#VALUE!</v>
      </c>
    </row>
    <row r="34" spans="1:57" s="50" customFormat="1" ht="18" customHeight="1" thickBot="1">
      <c r="A34" s="299"/>
      <c r="B34" s="305"/>
      <c r="C34" s="387"/>
      <c r="D34" s="10" t="s">
        <v>18</v>
      </c>
      <c r="E34" s="375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9"/>
      <c r="V34" s="57"/>
      <c r="W34" s="57"/>
      <c r="X34" s="383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5"/>
      <c r="AT34" s="355"/>
      <c r="AU34" s="356"/>
      <c r="AV34" s="6"/>
      <c r="AW34" s="6"/>
      <c r="AX34" s="6"/>
      <c r="AY34" s="6"/>
      <c r="AZ34" s="6"/>
      <c r="BA34" s="6"/>
      <c r="BB34" s="6"/>
      <c r="BC34" s="6"/>
      <c r="BD34" s="110"/>
      <c r="BE34" s="210">
        <f t="shared" si="0"/>
        <v>0</v>
      </c>
    </row>
    <row r="35" spans="1:57" s="50" customFormat="1" ht="18" customHeight="1" thickBot="1">
      <c r="A35" s="299"/>
      <c r="B35" s="303"/>
      <c r="C35" s="309" t="s">
        <v>176</v>
      </c>
      <c r="D35" s="241" t="s">
        <v>17</v>
      </c>
      <c r="E35" s="357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9"/>
      <c r="U35" s="363" t="s">
        <v>154</v>
      </c>
      <c r="V35" s="213"/>
      <c r="W35" s="57"/>
      <c r="X35" s="357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9"/>
      <c r="AT35" s="353" t="s">
        <v>182</v>
      </c>
      <c r="AU35" s="354"/>
      <c r="AV35" s="87"/>
      <c r="AW35" s="87"/>
      <c r="AX35" s="87"/>
      <c r="AY35" s="87"/>
      <c r="AZ35" s="87"/>
      <c r="BA35" s="87"/>
      <c r="BB35" s="87"/>
      <c r="BC35" s="87"/>
      <c r="BD35" s="110"/>
      <c r="BE35" s="210" t="e">
        <f t="shared" si="0"/>
        <v>#VALUE!</v>
      </c>
    </row>
    <row r="36" spans="1:57" s="50" customFormat="1" ht="18" customHeight="1" thickBot="1">
      <c r="A36" s="299"/>
      <c r="B36" s="303"/>
      <c r="C36" s="310"/>
      <c r="D36" s="241" t="s">
        <v>18</v>
      </c>
      <c r="E36" s="360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2"/>
      <c r="U36" s="364"/>
      <c r="V36" s="213"/>
      <c r="W36" s="57"/>
      <c r="X36" s="360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2"/>
      <c r="AT36" s="355"/>
      <c r="AU36" s="356"/>
      <c r="AV36" s="87"/>
      <c r="AW36" s="87"/>
      <c r="AX36" s="87"/>
      <c r="AY36" s="87"/>
      <c r="AZ36" s="87"/>
      <c r="BA36" s="87"/>
      <c r="BB36" s="87"/>
      <c r="BC36" s="87"/>
      <c r="BD36" s="110"/>
      <c r="BE36" s="210">
        <f t="shared" si="0"/>
        <v>0</v>
      </c>
    </row>
    <row r="37" spans="1:57" s="50" customFormat="1" ht="18" customHeight="1" thickBot="1">
      <c r="A37" s="299"/>
      <c r="B37" s="305" t="s">
        <v>72</v>
      </c>
      <c r="C37" s="371" t="s">
        <v>54</v>
      </c>
      <c r="D37" s="10" t="s">
        <v>17</v>
      </c>
      <c r="E37" s="372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4"/>
      <c r="U37" s="378"/>
      <c r="V37" s="57"/>
      <c r="W37" s="57"/>
      <c r="X37" s="380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2"/>
      <c r="AT37" s="353" t="s">
        <v>152</v>
      </c>
      <c r="AU37" s="354"/>
      <c r="AV37" s="6"/>
      <c r="AW37" s="6"/>
      <c r="AX37" s="6"/>
      <c r="AY37" s="6"/>
      <c r="AZ37" s="6"/>
      <c r="BA37" s="6"/>
      <c r="BB37" s="6"/>
      <c r="BC37" s="6"/>
      <c r="BD37" s="110"/>
      <c r="BE37" s="210" t="e">
        <f t="shared" si="0"/>
        <v>#VALUE!</v>
      </c>
    </row>
    <row r="38" spans="1:57" s="50" customFormat="1" ht="18" customHeight="1" thickBot="1">
      <c r="A38" s="299"/>
      <c r="B38" s="305"/>
      <c r="C38" s="371"/>
      <c r="D38" s="10" t="s">
        <v>18</v>
      </c>
      <c r="E38" s="375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7"/>
      <c r="U38" s="379"/>
      <c r="V38" s="57"/>
      <c r="W38" s="57"/>
      <c r="X38" s="383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5"/>
      <c r="AT38" s="355"/>
      <c r="AU38" s="356"/>
      <c r="AV38" s="6"/>
      <c r="AW38" s="6"/>
      <c r="AX38" s="6"/>
      <c r="AY38" s="6"/>
      <c r="AZ38" s="6"/>
      <c r="BA38" s="6"/>
      <c r="BB38" s="6"/>
      <c r="BC38" s="6"/>
      <c r="BD38" s="110"/>
      <c r="BE38" s="210">
        <f t="shared" si="0"/>
        <v>0</v>
      </c>
    </row>
    <row r="39" spans="1:57" s="50" customFormat="1" ht="18" customHeight="1" thickBot="1">
      <c r="A39" s="299"/>
      <c r="B39" s="305" t="s">
        <v>73</v>
      </c>
      <c r="C39" s="371" t="s">
        <v>25</v>
      </c>
      <c r="D39" s="10" t="s">
        <v>17</v>
      </c>
      <c r="E39" s="372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4"/>
      <c r="U39" s="378"/>
      <c r="V39" s="57"/>
      <c r="W39" s="57"/>
      <c r="X39" s="380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2"/>
      <c r="AT39" s="353" t="s">
        <v>151</v>
      </c>
      <c r="AU39" s="354"/>
      <c r="AV39" s="6"/>
      <c r="AW39" s="6"/>
      <c r="AX39" s="6"/>
      <c r="AY39" s="6"/>
      <c r="AZ39" s="6"/>
      <c r="BA39" s="6"/>
      <c r="BB39" s="6"/>
      <c r="BC39" s="6"/>
      <c r="BD39" s="110"/>
      <c r="BE39" s="210" t="e">
        <f t="shared" si="0"/>
        <v>#VALUE!</v>
      </c>
    </row>
    <row r="40" spans="1:57" s="50" customFormat="1" ht="18" customHeight="1" thickBot="1">
      <c r="A40" s="299"/>
      <c r="B40" s="305"/>
      <c r="C40" s="371"/>
      <c r="D40" s="10" t="s">
        <v>18</v>
      </c>
      <c r="E40" s="375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7"/>
      <c r="U40" s="379"/>
      <c r="V40" s="57"/>
      <c r="W40" s="57"/>
      <c r="X40" s="383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5"/>
      <c r="AT40" s="355"/>
      <c r="AU40" s="356"/>
      <c r="AV40" s="6"/>
      <c r="AW40" s="6"/>
      <c r="AX40" s="6"/>
      <c r="AY40" s="6"/>
      <c r="AZ40" s="6"/>
      <c r="BA40" s="6"/>
      <c r="BB40" s="6"/>
      <c r="BC40" s="6"/>
      <c r="BD40" s="110"/>
      <c r="BE40" s="210">
        <f t="shared" si="0"/>
        <v>0</v>
      </c>
    </row>
    <row r="41" spans="1:57" s="50" customFormat="1" ht="18" customHeight="1" thickBot="1">
      <c r="A41" s="299"/>
      <c r="B41" s="305" t="s">
        <v>80</v>
      </c>
      <c r="C41" s="388" t="s">
        <v>23</v>
      </c>
      <c r="D41" s="10" t="s">
        <v>17</v>
      </c>
      <c r="E41" s="372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4"/>
      <c r="U41" s="378"/>
      <c r="V41" s="57"/>
      <c r="W41" s="57"/>
      <c r="X41" s="380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2"/>
      <c r="AT41" s="353" t="s">
        <v>152</v>
      </c>
      <c r="AU41" s="354"/>
      <c r="AV41" s="6"/>
      <c r="AW41" s="6"/>
      <c r="AX41" s="6"/>
      <c r="AY41" s="6"/>
      <c r="AZ41" s="6"/>
      <c r="BA41" s="6"/>
      <c r="BB41" s="6"/>
      <c r="BC41" s="6"/>
      <c r="BD41" s="110"/>
      <c r="BE41" s="210" t="e">
        <f t="shared" si="0"/>
        <v>#VALUE!</v>
      </c>
    </row>
    <row r="42" spans="1:57" s="50" customFormat="1" ht="18" customHeight="1" thickBot="1">
      <c r="A42" s="299"/>
      <c r="B42" s="311"/>
      <c r="C42" s="316"/>
      <c r="D42" s="34" t="s">
        <v>18</v>
      </c>
      <c r="E42" s="375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7"/>
      <c r="U42" s="379"/>
      <c r="V42" s="57"/>
      <c r="W42" s="57"/>
      <c r="X42" s="383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5"/>
      <c r="AT42" s="355"/>
      <c r="AU42" s="356"/>
      <c r="AV42" s="68"/>
      <c r="AW42" s="68"/>
      <c r="AX42" s="68"/>
      <c r="AY42" s="68"/>
      <c r="AZ42" s="68"/>
      <c r="BA42" s="68"/>
      <c r="BB42" s="68"/>
      <c r="BC42" s="68"/>
      <c r="BD42" s="110"/>
      <c r="BE42" s="210">
        <f t="shared" si="0"/>
        <v>0</v>
      </c>
    </row>
    <row r="43" spans="1:57" s="50" customFormat="1" ht="18" customHeight="1" thickBot="1">
      <c r="A43" s="300"/>
      <c r="B43" s="311" t="s">
        <v>81</v>
      </c>
      <c r="C43" s="316" t="s">
        <v>41</v>
      </c>
      <c r="D43" s="39" t="s">
        <v>17</v>
      </c>
      <c r="E43" s="372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4"/>
      <c r="U43" s="378"/>
      <c r="V43" s="57"/>
      <c r="W43" s="57"/>
      <c r="X43" s="380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2"/>
      <c r="AT43" s="353" t="s">
        <v>152</v>
      </c>
      <c r="AU43" s="354"/>
      <c r="AV43" s="68"/>
      <c r="AW43" s="68"/>
      <c r="AX43" s="68"/>
      <c r="AY43" s="68"/>
      <c r="AZ43" s="68"/>
      <c r="BA43" s="68"/>
      <c r="BB43" s="68"/>
      <c r="BC43" s="68"/>
      <c r="BD43" s="110"/>
      <c r="BE43" s="210" t="e">
        <f t="shared" si="0"/>
        <v>#VALUE!</v>
      </c>
    </row>
    <row r="44" spans="1:57" s="50" customFormat="1" ht="18" customHeight="1" thickBot="1">
      <c r="A44" s="300"/>
      <c r="B44" s="314"/>
      <c r="C44" s="317"/>
      <c r="D44" s="39" t="s">
        <v>18</v>
      </c>
      <c r="E44" s="375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7"/>
      <c r="U44" s="379"/>
      <c r="V44" s="57"/>
      <c r="W44" s="57"/>
      <c r="X44" s="383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5"/>
      <c r="AT44" s="355"/>
      <c r="AU44" s="356"/>
      <c r="AV44" s="68"/>
      <c r="AW44" s="68"/>
      <c r="AX44" s="68"/>
      <c r="AY44" s="68"/>
      <c r="AZ44" s="68"/>
      <c r="BA44" s="68"/>
      <c r="BB44" s="68"/>
      <c r="BC44" s="68"/>
      <c r="BD44" s="110"/>
      <c r="BE44" s="210">
        <f t="shared" si="0"/>
        <v>0</v>
      </c>
    </row>
    <row r="45" spans="1:57" s="50" customFormat="1" ht="18" customHeight="1" thickBot="1">
      <c r="A45" s="300"/>
      <c r="B45" s="311" t="s">
        <v>88</v>
      </c>
      <c r="C45" s="316" t="s">
        <v>127</v>
      </c>
      <c r="D45" s="39" t="s">
        <v>17</v>
      </c>
      <c r="E45" s="372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4"/>
      <c r="U45" s="378" t="s">
        <v>183</v>
      </c>
      <c r="V45" s="57"/>
      <c r="W45" s="57"/>
      <c r="X45" s="380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2"/>
      <c r="AT45" s="353"/>
      <c r="AU45" s="354"/>
      <c r="AV45" s="68"/>
      <c r="AW45" s="68"/>
      <c r="AX45" s="68"/>
      <c r="AY45" s="68"/>
      <c r="AZ45" s="68"/>
      <c r="BA45" s="68"/>
      <c r="BB45" s="68"/>
      <c r="BC45" s="68"/>
      <c r="BD45" s="110"/>
      <c r="BE45" s="210">
        <f t="shared" si="0"/>
        <v>0</v>
      </c>
    </row>
    <row r="46" spans="1:57" s="50" customFormat="1" ht="18" customHeight="1" thickBot="1">
      <c r="A46" s="300"/>
      <c r="B46" s="314"/>
      <c r="C46" s="317"/>
      <c r="D46" s="39" t="s">
        <v>18</v>
      </c>
      <c r="E46" s="375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7"/>
      <c r="U46" s="379"/>
      <c r="V46" s="57"/>
      <c r="W46" s="57"/>
      <c r="X46" s="383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5"/>
      <c r="AT46" s="355"/>
      <c r="AU46" s="356"/>
      <c r="AV46" s="68"/>
      <c r="AW46" s="68"/>
      <c r="AX46" s="68"/>
      <c r="AY46" s="68"/>
      <c r="AZ46" s="68"/>
      <c r="BA46" s="68"/>
      <c r="BB46" s="68"/>
      <c r="BC46" s="68"/>
      <c r="BD46" s="110"/>
      <c r="BE46" s="210">
        <f t="shared" si="0"/>
        <v>0</v>
      </c>
    </row>
    <row r="47" spans="1:57" s="50" customFormat="1" ht="18" customHeight="1" thickBot="1">
      <c r="A47" s="300"/>
      <c r="B47" s="311" t="s">
        <v>90</v>
      </c>
      <c r="C47" s="316" t="s">
        <v>89</v>
      </c>
      <c r="D47" s="39" t="s">
        <v>17</v>
      </c>
      <c r="E47" s="372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4"/>
      <c r="U47" s="378" t="s">
        <v>183</v>
      </c>
      <c r="V47" s="57"/>
      <c r="W47" s="57"/>
      <c r="X47" s="380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2"/>
      <c r="AT47" s="353"/>
      <c r="AU47" s="354"/>
      <c r="AV47" s="68"/>
      <c r="AW47" s="68"/>
      <c r="AX47" s="68"/>
      <c r="AY47" s="68"/>
      <c r="AZ47" s="68"/>
      <c r="BA47" s="68"/>
      <c r="BB47" s="68"/>
      <c r="BC47" s="68"/>
      <c r="BD47" s="110"/>
      <c r="BE47" s="210">
        <f t="shared" si="0"/>
        <v>0</v>
      </c>
    </row>
    <row r="48" spans="1:57" s="50" customFormat="1" ht="18" customHeight="1" thickBot="1">
      <c r="A48" s="300"/>
      <c r="B48" s="314"/>
      <c r="C48" s="317"/>
      <c r="D48" s="39" t="s">
        <v>18</v>
      </c>
      <c r="E48" s="375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7"/>
      <c r="U48" s="379"/>
      <c r="V48" s="57"/>
      <c r="W48" s="57"/>
      <c r="X48" s="383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5"/>
      <c r="AT48" s="355"/>
      <c r="AU48" s="356"/>
      <c r="AV48" s="68"/>
      <c r="AW48" s="68"/>
      <c r="AX48" s="68"/>
      <c r="AY48" s="68"/>
      <c r="AZ48" s="68"/>
      <c r="BA48" s="68"/>
      <c r="BB48" s="68"/>
      <c r="BC48" s="68"/>
      <c r="BD48" s="110"/>
      <c r="BE48" s="210">
        <f t="shared" si="0"/>
        <v>0</v>
      </c>
    </row>
    <row r="49" spans="1:57" s="50" customFormat="1" ht="18" customHeight="1" thickBot="1">
      <c r="A49" s="300"/>
      <c r="B49" s="303"/>
      <c r="C49" s="309" t="s">
        <v>177</v>
      </c>
      <c r="D49" s="241" t="s">
        <v>17</v>
      </c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9"/>
      <c r="U49" s="363"/>
      <c r="V49" s="57"/>
      <c r="W49" s="57"/>
      <c r="X49" s="357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9"/>
      <c r="AT49" s="353" t="s">
        <v>150</v>
      </c>
      <c r="AU49" s="354"/>
      <c r="AV49" s="68"/>
      <c r="AW49" s="68"/>
      <c r="AX49" s="68"/>
      <c r="AY49" s="68"/>
      <c r="AZ49" s="68"/>
      <c r="BA49" s="68"/>
      <c r="BB49" s="68"/>
      <c r="BC49" s="68"/>
      <c r="BD49" s="110"/>
      <c r="BE49" s="210" t="e">
        <f t="shared" si="0"/>
        <v>#VALUE!</v>
      </c>
    </row>
    <row r="50" spans="1:57" s="50" customFormat="1" ht="18" customHeight="1" thickBot="1">
      <c r="A50" s="300"/>
      <c r="B50" s="303"/>
      <c r="C50" s="310"/>
      <c r="D50" s="241" t="s">
        <v>18</v>
      </c>
      <c r="E50" s="360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2"/>
      <c r="U50" s="364"/>
      <c r="V50" s="57"/>
      <c r="W50" s="57"/>
      <c r="X50" s="360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2"/>
      <c r="AT50" s="355"/>
      <c r="AU50" s="356"/>
      <c r="AV50" s="68"/>
      <c r="AW50" s="68"/>
      <c r="AX50" s="68"/>
      <c r="AY50" s="68"/>
      <c r="AZ50" s="68"/>
      <c r="BA50" s="68"/>
      <c r="BB50" s="68"/>
      <c r="BC50" s="68"/>
      <c r="BD50" s="110"/>
      <c r="BE50" s="210">
        <f t="shared" si="0"/>
        <v>0</v>
      </c>
    </row>
    <row r="51" spans="1:57" s="50" customFormat="1" ht="18" customHeight="1" thickBot="1">
      <c r="A51" s="300"/>
      <c r="B51" s="311" t="s">
        <v>178</v>
      </c>
      <c r="C51" s="316" t="s">
        <v>179</v>
      </c>
      <c r="D51" s="39" t="s">
        <v>17</v>
      </c>
      <c r="E51" s="372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4"/>
      <c r="U51" s="378"/>
      <c r="V51" s="57"/>
      <c r="W51" s="57"/>
      <c r="X51" s="372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4"/>
      <c r="AT51" s="353" t="s">
        <v>153</v>
      </c>
      <c r="AU51" s="354"/>
      <c r="AV51" s="68"/>
      <c r="AW51" s="68"/>
      <c r="AX51" s="68"/>
      <c r="AY51" s="68"/>
      <c r="AZ51" s="68"/>
      <c r="BA51" s="68"/>
      <c r="BB51" s="68"/>
      <c r="BC51" s="68"/>
      <c r="BD51" s="110"/>
      <c r="BE51" s="210" t="e">
        <f t="shared" si="0"/>
        <v>#VALUE!</v>
      </c>
    </row>
    <row r="52" spans="1:57" s="50" customFormat="1" ht="18" customHeight="1" thickBot="1">
      <c r="A52" s="300"/>
      <c r="B52" s="314"/>
      <c r="C52" s="317"/>
      <c r="D52" s="39" t="s">
        <v>18</v>
      </c>
      <c r="E52" s="375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7"/>
      <c r="U52" s="379"/>
      <c r="V52" s="57"/>
      <c r="W52" s="57"/>
      <c r="X52" s="375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7"/>
      <c r="AT52" s="355"/>
      <c r="AU52" s="356"/>
      <c r="AV52" s="68"/>
      <c r="AW52" s="68"/>
      <c r="AX52" s="68"/>
      <c r="AY52" s="68"/>
      <c r="AZ52" s="68"/>
      <c r="BA52" s="68"/>
      <c r="BB52" s="68"/>
      <c r="BC52" s="68"/>
      <c r="BD52" s="110"/>
      <c r="BE52" s="210">
        <f t="shared" si="0"/>
        <v>0</v>
      </c>
    </row>
    <row r="53" spans="1:57" s="50" customFormat="1" ht="18" customHeight="1" hidden="1" thickBot="1">
      <c r="A53" s="300"/>
      <c r="B53" s="318" t="s">
        <v>92</v>
      </c>
      <c r="C53" s="320" t="s">
        <v>100</v>
      </c>
      <c r="D53" s="47" t="s">
        <v>17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57"/>
      <c r="W53" s="57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29"/>
      <c r="AR53" s="108"/>
      <c r="AS53" s="108"/>
      <c r="AT53" s="220"/>
      <c r="AU53" s="191"/>
      <c r="AV53" s="68"/>
      <c r="AW53" s="68"/>
      <c r="AX53" s="68"/>
      <c r="AY53" s="68"/>
      <c r="AZ53" s="68"/>
      <c r="BA53" s="68"/>
      <c r="BB53" s="68"/>
      <c r="BC53" s="68"/>
      <c r="BD53" s="110"/>
      <c r="BE53" s="210">
        <f t="shared" si="0"/>
        <v>0</v>
      </c>
    </row>
    <row r="54" spans="1:57" s="50" customFormat="1" ht="18" customHeight="1" hidden="1" thickBot="1">
      <c r="A54" s="300"/>
      <c r="B54" s="319"/>
      <c r="C54" s="321"/>
      <c r="D54" s="47" t="s">
        <v>18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57"/>
      <c r="W54" s="57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30"/>
      <c r="AR54" s="109"/>
      <c r="AS54" s="109"/>
      <c r="AT54" s="220"/>
      <c r="AU54" s="191"/>
      <c r="AV54" s="86"/>
      <c r="AW54" s="86"/>
      <c r="AX54" s="86"/>
      <c r="AY54" s="86"/>
      <c r="AZ54" s="86"/>
      <c r="BA54" s="86"/>
      <c r="BB54" s="86"/>
      <c r="BC54" s="86"/>
      <c r="BD54" s="110"/>
      <c r="BE54" s="210">
        <f t="shared" si="0"/>
        <v>0</v>
      </c>
    </row>
    <row r="55" spans="1:57" s="50" customFormat="1" ht="18" customHeight="1" hidden="1" thickBot="1">
      <c r="A55" s="300"/>
      <c r="B55" s="322" t="s">
        <v>103</v>
      </c>
      <c r="C55" s="324" t="s">
        <v>104</v>
      </c>
      <c r="D55" s="70" t="s">
        <v>17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57"/>
      <c r="W55" s="57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28"/>
      <c r="AR55" s="100"/>
      <c r="AS55" s="100"/>
      <c r="AT55" s="220"/>
      <c r="AU55" s="192"/>
      <c r="AV55" s="85"/>
      <c r="AW55" s="85"/>
      <c r="AX55" s="85"/>
      <c r="AY55" s="85"/>
      <c r="AZ55" s="85"/>
      <c r="BA55" s="85"/>
      <c r="BB55" s="85"/>
      <c r="BC55" s="85"/>
      <c r="BD55" s="110"/>
      <c r="BE55" s="210">
        <f t="shared" si="0"/>
        <v>0</v>
      </c>
    </row>
    <row r="56" spans="1:57" s="50" customFormat="1" ht="18" customHeight="1" hidden="1" thickBot="1">
      <c r="A56" s="300"/>
      <c r="B56" s="323"/>
      <c r="C56" s="325"/>
      <c r="D56" s="70" t="s">
        <v>18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57"/>
      <c r="W56" s="57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28"/>
      <c r="AR56" s="100"/>
      <c r="AS56" s="100"/>
      <c r="AT56" s="220"/>
      <c r="AU56" s="193"/>
      <c r="AV56" s="48"/>
      <c r="AW56" s="86"/>
      <c r="AX56" s="86"/>
      <c r="AY56" s="86"/>
      <c r="AZ56" s="86"/>
      <c r="BA56" s="86"/>
      <c r="BB56" s="86"/>
      <c r="BC56" s="86"/>
      <c r="BD56" s="110"/>
      <c r="BE56" s="210">
        <f t="shared" si="0"/>
        <v>0</v>
      </c>
    </row>
    <row r="57" spans="1:57" s="50" customFormat="1" ht="18" customHeight="1" hidden="1" thickBot="1">
      <c r="A57" s="300"/>
      <c r="B57" s="326" t="s">
        <v>75</v>
      </c>
      <c r="C57" s="328" t="s">
        <v>82</v>
      </c>
      <c r="D57" s="71" t="s">
        <v>17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57"/>
      <c r="W57" s="5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101"/>
      <c r="AO57" s="102"/>
      <c r="AP57" s="102"/>
      <c r="AQ57" s="128"/>
      <c r="AR57" s="101"/>
      <c r="AS57" s="102"/>
      <c r="AT57" s="220"/>
      <c r="AU57" s="192"/>
      <c r="AV57" s="85"/>
      <c r="AW57" s="85"/>
      <c r="AX57" s="85"/>
      <c r="AY57" s="85"/>
      <c r="AZ57" s="85"/>
      <c r="BA57" s="85"/>
      <c r="BB57" s="85"/>
      <c r="BC57" s="85"/>
      <c r="BD57" s="110"/>
      <c r="BE57" s="210">
        <f t="shared" si="0"/>
        <v>0</v>
      </c>
    </row>
    <row r="58" spans="1:57" s="50" customFormat="1" ht="18" customHeight="1" hidden="1" thickBot="1">
      <c r="A58" s="300"/>
      <c r="B58" s="327"/>
      <c r="C58" s="329"/>
      <c r="D58" s="71" t="s">
        <v>18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57"/>
      <c r="W58" s="5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128"/>
      <c r="AR58" s="97"/>
      <c r="AS58" s="97"/>
      <c r="AT58" s="220"/>
      <c r="AU58" s="191"/>
      <c r="AV58" s="86"/>
      <c r="AW58" s="86"/>
      <c r="AX58" s="86"/>
      <c r="AY58" s="86"/>
      <c r="AZ58" s="86"/>
      <c r="BA58" s="86"/>
      <c r="BB58" s="86"/>
      <c r="BC58" s="86"/>
      <c r="BD58" s="110"/>
      <c r="BE58" s="210">
        <f t="shared" si="0"/>
        <v>0</v>
      </c>
    </row>
    <row r="59" spans="1:57" s="50" customFormat="1" ht="18" customHeight="1" hidden="1" thickBot="1">
      <c r="A59" s="300"/>
      <c r="B59" s="311" t="s">
        <v>43</v>
      </c>
      <c r="C59" s="330" t="s">
        <v>51</v>
      </c>
      <c r="D59" s="39" t="s">
        <v>17</v>
      </c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23"/>
      <c r="V59" s="57"/>
      <c r="W59" s="57"/>
      <c r="X59" s="93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7"/>
      <c r="AM59" s="37"/>
      <c r="AN59" s="98"/>
      <c r="AO59" s="69"/>
      <c r="AP59" s="66"/>
      <c r="AQ59" s="128"/>
      <c r="AR59" s="66"/>
      <c r="AS59" s="66"/>
      <c r="AT59" s="220"/>
      <c r="AU59" s="191"/>
      <c r="AV59" s="68"/>
      <c r="AW59" s="68"/>
      <c r="AX59" s="68"/>
      <c r="AY59" s="68"/>
      <c r="AZ59" s="68"/>
      <c r="BA59" s="68"/>
      <c r="BB59" s="68"/>
      <c r="BC59" s="68"/>
      <c r="BD59" s="110"/>
      <c r="BE59" s="210">
        <f t="shared" si="0"/>
        <v>0</v>
      </c>
    </row>
    <row r="60" spans="1:57" s="50" customFormat="1" ht="18" customHeight="1" hidden="1" thickBot="1">
      <c r="A60" s="300"/>
      <c r="B60" s="314"/>
      <c r="C60" s="331"/>
      <c r="D60" s="39" t="s">
        <v>18</v>
      </c>
      <c r="E60" s="20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23"/>
      <c r="V60" s="57"/>
      <c r="W60" s="57"/>
      <c r="X60" s="9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7"/>
      <c r="AM60" s="67"/>
      <c r="AN60" s="98"/>
      <c r="AO60" s="36"/>
      <c r="AP60" s="36"/>
      <c r="AQ60" s="128"/>
      <c r="AR60" s="36"/>
      <c r="AS60" s="36"/>
      <c r="AT60" s="220"/>
      <c r="AU60" s="192"/>
      <c r="AV60" s="38"/>
      <c r="AW60" s="38"/>
      <c r="AX60" s="38"/>
      <c r="AY60" s="38"/>
      <c r="AZ60" s="38"/>
      <c r="BA60" s="38"/>
      <c r="BB60" s="38"/>
      <c r="BC60" s="38"/>
      <c r="BD60" s="110"/>
      <c r="BE60" s="210">
        <f t="shared" si="0"/>
        <v>0</v>
      </c>
    </row>
    <row r="61" spans="1:57" s="50" customFormat="1" ht="18" customHeight="1" hidden="1" thickBot="1">
      <c r="A61" s="300"/>
      <c r="B61" s="332" t="s">
        <v>83</v>
      </c>
      <c r="C61" s="334" t="s">
        <v>31</v>
      </c>
      <c r="D61" s="82" t="s">
        <v>17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57"/>
      <c r="W61" s="5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30"/>
      <c r="AR61" s="107"/>
      <c r="AS61" s="107"/>
      <c r="AT61" s="220"/>
      <c r="AU61" s="191"/>
      <c r="AV61" s="86"/>
      <c r="AW61" s="86"/>
      <c r="AX61" s="86"/>
      <c r="AY61" s="86"/>
      <c r="AZ61" s="86"/>
      <c r="BA61" s="86"/>
      <c r="BB61" s="86"/>
      <c r="BC61" s="86"/>
      <c r="BD61" s="110"/>
      <c r="BE61" s="210">
        <f t="shared" si="0"/>
        <v>0</v>
      </c>
    </row>
    <row r="62" spans="1:57" s="50" customFormat="1" ht="18" customHeight="1" hidden="1" thickBot="1">
      <c r="A62" s="300"/>
      <c r="B62" s="333"/>
      <c r="C62" s="335"/>
      <c r="D62" s="82" t="s">
        <v>18</v>
      </c>
      <c r="E62" s="206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3"/>
      <c r="V62" s="57"/>
      <c r="W62" s="5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30"/>
      <c r="AR62" s="107"/>
      <c r="AS62" s="107"/>
      <c r="AT62" s="220"/>
      <c r="AU62" s="192"/>
      <c r="AV62" s="85"/>
      <c r="AW62" s="85"/>
      <c r="AX62" s="85"/>
      <c r="AY62" s="85"/>
      <c r="AZ62" s="85"/>
      <c r="BA62" s="85"/>
      <c r="BB62" s="85"/>
      <c r="BC62" s="85"/>
      <c r="BD62" s="110"/>
      <c r="BE62" s="210">
        <f t="shared" si="0"/>
        <v>0</v>
      </c>
    </row>
    <row r="63" spans="1:57" s="50" customFormat="1" ht="19.5" customHeight="1" hidden="1" thickBot="1">
      <c r="A63" s="300"/>
      <c r="B63" s="336" t="s">
        <v>84</v>
      </c>
      <c r="C63" s="338" t="s">
        <v>105</v>
      </c>
      <c r="D63" s="40" t="s">
        <v>17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8"/>
      <c r="V63" s="57"/>
      <c r="W63" s="57"/>
      <c r="X63" s="106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128"/>
      <c r="AR63" s="92"/>
      <c r="AS63" s="92"/>
      <c r="AT63" s="220"/>
      <c r="AU63" s="194"/>
      <c r="AV63" s="41"/>
      <c r="AW63" s="41"/>
      <c r="AX63" s="41"/>
      <c r="AY63" s="41"/>
      <c r="AZ63" s="41"/>
      <c r="BA63" s="41"/>
      <c r="BB63" s="41"/>
      <c r="BC63" s="41"/>
      <c r="BD63" s="110"/>
      <c r="BE63" s="210">
        <f t="shared" si="0"/>
        <v>0</v>
      </c>
    </row>
    <row r="64" spans="1:57" s="50" customFormat="1" ht="20.25" customHeight="1" hidden="1" thickBot="1">
      <c r="A64" s="300"/>
      <c r="B64" s="337"/>
      <c r="C64" s="339"/>
      <c r="D64" s="40" t="s">
        <v>18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58"/>
      <c r="V64" s="57"/>
      <c r="W64" s="57"/>
      <c r="X64" s="106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28"/>
      <c r="AR64" s="92"/>
      <c r="AS64" s="92"/>
      <c r="AT64" s="220"/>
      <c r="AU64" s="194"/>
      <c r="AV64" s="41"/>
      <c r="AW64" s="41"/>
      <c r="AX64" s="41"/>
      <c r="AY64" s="41"/>
      <c r="AZ64" s="41"/>
      <c r="BA64" s="41"/>
      <c r="BB64" s="41"/>
      <c r="BC64" s="41"/>
      <c r="BD64" s="110"/>
      <c r="BE64" s="210">
        <f t="shared" si="0"/>
        <v>0</v>
      </c>
    </row>
    <row r="65" spans="1:57" s="50" customFormat="1" ht="20.25" customHeight="1" hidden="1" thickBot="1">
      <c r="A65" s="300"/>
      <c r="B65" s="105" t="s">
        <v>99</v>
      </c>
      <c r="C65" s="340" t="s">
        <v>98</v>
      </c>
      <c r="D65" s="341"/>
      <c r="E65" s="20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7"/>
      <c r="W65" s="57"/>
      <c r="X65" s="96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28"/>
      <c r="AR65" s="103"/>
      <c r="AS65" s="103"/>
      <c r="AT65" s="220"/>
      <c r="AU65" s="195"/>
      <c r="AV65" s="104"/>
      <c r="AW65" s="104"/>
      <c r="AX65" s="104"/>
      <c r="AY65" s="104"/>
      <c r="AZ65" s="104"/>
      <c r="BA65" s="104"/>
      <c r="BB65" s="104"/>
      <c r="BC65" s="104"/>
      <c r="BD65" s="110"/>
      <c r="BE65" s="210">
        <f t="shared" si="0"/>
        <v>0</v>
      </c>
    </row>
    <row r="66" spans="1:57" ht="25.5" customHeight="1" thickBot="1">
      <c r="A66" s="299"/>
      <c r="B66" s="342" t="s">
        <v>38</v>
      </c>
      <c r="C66" s="343"/>
      <c r="D66" s="344"/>
      <c r="E66" s="208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7"/>
      <c r="W66" s="57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0"/>
      <c r="AU66" s="196"/>
      <c r="AV66" s="88"/>
      <c r="AW66" s="89"/>
      <c r="AX66" s="89"/>
      <c r="AY66" s="89"/>
      <c r="AZ66" s="89"/>
      <c r="BA66" s="89"/>
      <c r="BB66" s="89"/>
      <c r="BC66" s="89"/>
      <c r="BD66" s="110"/>
      <c r="BE66" s="210">
        <f t="shared" si="0"/>
        <v>0</v>
      </c>
    </row>
    <row r="67" spans="2:57" ht="25.5" customHeight="1" thickBot="1">
      <c r="B67" s="342" t="s">
        <v>19</v>
      </c>
      <c r="C67" s="343"/>
      <c r="D67" s="344"/>
      <c r="E67" s="209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57"/>
      <c r="W67" s="57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20"/>
      <c r="AU67" s="196"/>
      <c r="AV67" s="90"/>
      <c r="AW67" s="48"/>
      <c r="AX67" s="48"/>
      <c r="AY67" s="48"/>
      <c r="AZ67" s="48"/>
      <c r="BA67" s="48"/>
      <c r="BB67" s="48"/>
      <c r="BC67" s="48"/>
      <c r="BD67" s="110"/>
      <c r="BE67" s="210">
        <f t="shared" si="0"/>
        <v>0</v>
      </c>
    </row>
    <row r="68" spans="2:57" ht="25.5" customHeight="1" thickBot="1">
      <c r="B68" s="342" t="s">
        <v>20</v>
      </c>
      <c r="C68" s="343"/>
      <c r="D68" s="344"/>
      <c r="E68" s="209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57"/>
      <c r="W68" s="57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20"/>
      <c r="AU68" s="196"/>
      <c r="AV68" s="74"/>
      <c r="AW68" s="74"/>
      <c r="AX68" s="74"/>
      <c r="AY68" s="74"/>
      <c r="AZ68" s="74"/>
      <c r="BA68" s="74"/>
      <c r="BB68" s="74"/>
      <c r="BC68" s="74"/>
      <c r="BD68" s="110"/>
      <c r="BE68" s="210">
        <f t="shared" si="0"/>
        <v>0</v>
      </c>
    </row>
    <row r="69" spans="1:57" ht="15">
      <c r="A69" s="11"/>
      <c r="BE69" s="12"/>
    </row>
    <row r="70" spans="1:57" ht="15">
      <c r="A70" s="11"/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>
        <v>54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55"/>
      <c r="X70" s="12"/>
      <c r="Y70" s="12"/>
      <c r="Z70" s="12"/>
      <c r="AA70" s="12"/>
      <c r="AB70" s="12">
        <v>54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30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5">
      <c r="A71" s="11"/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55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5">
      <c r="A72" s="11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5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31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5">
      <c r="A73" s="11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55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5">
      <c r="A74" s="11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55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5">
      <c r="A75" s="11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55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5">
      <c r="A76" s="11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55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5">
      <c r="A77" s="11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55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5">
      <c r="A78" s="11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55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5">
      <c r="A79" s="11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55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5">
      <c r="A80" s="11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55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5">
      <c r="A81" s="11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55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5">
      <c r="A82" s="11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55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5">
      <c r="A83" s="11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55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5">
      <c r="A84" s="11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55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5">
      <c r="A85" s="11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55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5">
      <c r="A86" s="11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55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5">
      <c r="A87" s="11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55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5">
      <c r="A88" s="11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55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5">
      <c r="A89" s="11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55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5">
      <c r="A90" s="11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55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5">
      <c r="A91" s="11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55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5">
      <c r="A92" s="11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55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5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55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5">
      <c r="A94" s="11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55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5">
      <c r="A95" s="11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55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5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55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5">
      <c r="A97" s="11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55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5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55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5">
      <c r="A99" s="11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55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5">
      <c r="A100" s="11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55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5">
      <c r="A101" s="11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55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5">
      <c r="A102" s="11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55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5">
      <c r="A103" s="11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55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5">
      <c r="A104" s="11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55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5">
      <c r="A105" s="11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55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5">
      <c r="A106" s="11"/>
      <c r="B106" s="11"/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55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5">
      <c r="A107" s="11"/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55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5">
      <c r="A108" s="11"/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55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5">
      <c r="A109" s="11"/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55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5">
      <c r="A110" s="11"/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55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5">
      <c r="A111" s="11"/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55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5">
      <c r="A112" s="11"/>
      <c r="B112" s="11"/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55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5">
      <c r="A113" s="11"/>
      <c r="B113" s="11"/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55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5">
      <c r="A114" s="11"/>
      <c r="B114" s="11"/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55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5">
      <c r="A115" s="11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55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5">
      <c r="A116" s="11"/>
      <c r="B116" s="11"/>
      <c r="C116" s="11"/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55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5">
      <c r="A117" s="11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55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5">
      <c r="A118" s="11"/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55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5">
      <c r="A119" s="11"/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55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5">
      <c r="A120" s="11"/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55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5">
      <c r="A121" s="11"/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55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5">
      <c r="A122" s="11"/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55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5">
      <c r="A123" s="11"/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55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5">
      <c r="A124" s="11"/>
      <c r="B124" s="11"/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55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5">
      <c r="A125" s="11"/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55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5">
      <c r="A126" s="11"/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55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5">
      <c r="A127" s="11"/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55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5">
      <c r="A128" s="11"/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55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5">
      <c r="A129" s="11"/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55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5">
      <c r="A130" s="11"/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55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5">
      <c r="A131" s="11"/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55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5">
      <c r="A132" s="11"/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55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5">
      <c r="A133" s="11"/>
      <c r="B133" s="11"/>
      <c r="C133" s="11"/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55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5">
      <c r="A134" s="11"/>
      <c r="B134" s="11"/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55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5">
      <c r="A135" s="11"/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55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5">
      <c r="A136" s="11"/>
      <c r="B136" s="11"/>
      <c r="C136" s="11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55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5">
      <c r="A137" s="11"/>
      <c r="B137" s="11"/>
      <c r="C137" s="11"/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55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5">
      <c r="A138" s="11"/>
      <c r="B138" s="11"/>
      <c r="C138" s="11"/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55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5">
      <c r="A139" s="11"/>
      <c r="B139" s="11"/>
      <c r="C139" s="11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55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5">
      <c r="A140" s="11"/>
      <c r="B140" s="11"/>
      <c r="C140" s="11"/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55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5">
      <c r="A141" s="11"/>
      <c r="B141" s="11"/>
      <c r="C141" s="11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55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5">
      <c r="A142" s="11"/>
      <c r="B142" s="11"/>
      <c r="C142" s="11"/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55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5">
      <c r="A143" s="11"/>
      <c r="B143" s="11"/>
      <c r="C143" s="11"/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55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5">
      <c r="A144" s="11"/>
      <c r="B144" s="11"/>
      <c r="C144" s="11"/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55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5">
      <c r="A145" s="11"/>
      <c r="B145" s="11"/>
      <c r="C145" s="11"/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55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5">
      <c r="A146" s="11"/>
      <c r="B146" s="11"/>
      <c r="C146" s="11"/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55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5">
      <c r="A147" s="11"/>
      <c r="B147" s="11"/>
      <c r="C147" s="11"/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55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5">
      <c r="A148" s="11"/>
      <c r="B148" s="11"/>
      <c r="C148" s="11"/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55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5">
      <c r="A149" s="11"/>
      <c r="B149" s="11"/>
      <c r="C149" s="11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55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5">
      <c r="A150" s="11"/>
      <c r="B150" s="11"/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55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5">
      <c r="A151" s="11"/>
      <c r="B151" s="11"/>
      <c r="C151" s="11"/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55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5">
      <c r="A152" s="11"/>
      <c r="B152" s="11"/>
      <c r="C152" s="11"/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55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5">
      <c r="A153" s="11"/>
      <c r="B153" s="11"/>
      <c r="C153" s="11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55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5">
      <c r="A154" s="11"/>
      <c r="B154" s="11"/>
      <c r="C154" s="11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55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1:57" ht="15">
      <c r="A155" s="11"/>
      <c r="B155" s="11"/>
      <c r="C155" s="11"/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55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1:57" ht="15">
      <c r="A156" s="11"/>
      <c r="B156" s="11"/>
      <c r="C156" s="11"/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55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57" ht="15">
      <c r="A157" s="11"/>
      <c r="B157" s="11"/>
      <c r="C157" s="11"/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55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1:57" ht="15">
      <c r="A158" s="11"/>
      <c r="B158" s="11"/>
      <c r="C158" s="11"/>
      <c r="D158" s="1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55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1:57" ht="15">
      <c r="A159" s="11"/>
      <c r="B159" s="11"/>
      <c r="C159" s="11"/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55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1:57" ht="15">
      <c r="A160" s="11"/>
      <c r="B160" s="11"/>
      <c r="C160" s="11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55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1:57" ht="15">
      <c r="A161" s="11"/>
      <c r="B161" s="11"/>
      <c r="C161" s="11"/>
      <c r="D161" s="1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55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1:57" ht="15">
      <c r="A162" s="11"/>
      <c r="B162" s="11"/>
      <c r="C162" s="11"/>
      <c r="D162" s="1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55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1:57" ht="15">
      <c r="A163" s="11"/>
      <c r="B163" s="11"/>
      <c r="C163" s="11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55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1:57" ht="15">
      <c r="A164" s="11"/>
      <c r="B164" s="11"/>
      <c r="C164" s="11"/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55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</sheetData>
  <sheetProtection/>
  <mergeCells count="157">
    <mergeCell ref="C65:D65"/>
    <mergeCell ref="B66:D66"/>
    <mergeCell ref="B67:D67"/>
    <mergeCell ref="B68:D68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51:B52"/>
    <mergeCell ref="C51:C52"/>
    <mergeCell ref="E51:T52"/>
    <mergeCell ref="U51:U52"/>
    <mergeCell ref="X51:AS52"/>
    <mergeCell ref="AT51:AU52"/>
    <mergeCell ref="B49:B50"/>
    <mergeCell ref="C49:C50"/>
    <mergeCell ref="E49:T50"/>
    <mergeCell ref="U49:U50"/>
    <mergeCell ref="X49:AS50"/>
    <mergeCell ref="AT49:AU50"/>
    <mergeCell ref="B47:B48"/>
    <mergeCell ref="C47:C48"/>
    <mergeCell ref="E47:T48"/>
    <mergeCell ref="U47:U48"/>
    <mergeCell ref="X47:AS48"/>
    <mergeCell ref="AT47:AU48"/>
    <mergeCell ref="B45:B46"/>
    <mergeCell ref="C45:C46"/>
    <mergeCell ref="E45:T46"/>
    <mergeCell ref="U45:U46"/>
    <mergeCell ref="X45:AS46"/>
    <mergeCell ref="AT45:AU46"/>
    <mergeCell ref="B43:B44"/>
    <mergeCell ref="C43:C44"/>
    <mergeCell ref="E43:T44"/>
    <mergeCell ref="U43:U44"/>
    <mergeCell ref="X43:AS44"/>
    <mergeCell ref="AT43:AU44"/>
    <mergeCell ref="B41:B42"/>
    <mergeCell ref="C41:C42"/>
    <mergeCell ref="E41:T42"/>
    <mergeCell ref="U41:U42"/>
    <mergeCell ref="X41:AS42"/>
    <mergeCell ref="AT41:AU42"/>
    <mergeCell ref="B39:B40"/>
    <mergeCell ref="C39:C40"/>
    <mergeCell ref="E39:T40"/>
    <mergeCell ref="U39:U40"/>
    <mergeCell ref="X39:AS40"/>
    <mergeCell ref="AT39:AU40"/>
    <mergeCell ref="B37:B38"/>
    <mergeCell ref="C37:C38"/>
    <mergeCell ref="E37:T38"/>
    <mergeCell ref="U37:U38"/>
    <mergeCell ref="X37:AS38"/>
    <mergeCell ref="AT37:AU38"/>
    <mergeCell ref="B35:B36"/>
    <mergeCell ref="C35:C36"/>
    <mergeCell ref="E35:T36"/>
    <mergeCell ref="U35:U36"/>
    <mergeCell ref="X35:AS36"/>
    <mergeCell ref="AT35:AU36"/>
    <mergeCell ref="B33:B34"/>
    <mergeCell ref="C33:C34"/>
    <mergeCell ref="E33:T34"/>
    <mergeCell ref="U33:U34"/>
    <mergeCell ref="X33:AS34"/>
    <mergeCell ref="AT33:AU34"/>
    <mergeCell ref="B31:B32"/>
    <mergeCell ref="C31:C32"/>
    <mergeCell ref="E31:T32"/>
    <mergeCell ref="U31:U32"/>
    <mergeCell ref="X31:AS32"/>
    <mergeCell ref="AT31:AU32"/>
    <mergeCell ref="B29:B30"/>
    <mergeCell ref="C29:C30"/>
    <mergeCell ref="E29:T30"/>
    <mergeCell ref="U29:U30"/>
    <mergeCell ref="X29:AS30"/>
    <mergeCell ref="AT29:AU30"/>
    <mergeCell ref="B27:B28"/>
    <mergeCell ref="C27:C28"/>
    <mergeCell ref="E27:T28"/>
    <mergeCell ref="U27:U28"/>
    <mergeCell ref="X27:AS28"/>
    <mergeCell ref="AT27:AU28"/>
    <mergeCell ref="B25:B26"/>
    <mergeCell ref="C25:C26"/>
    <mergeCell ref="E25:T26"/>
    <mergeCell ref="U25:U26"/>
    <mergeCell ref="X25:AS26"/>
    <mergeCell ref="AT25:AU26"/>
    <mergeCell ref="B23:B24"/>
    <mergeCell ref="C23:C24"/>
    <mergeCell ref="E23:T24"/>
    <mergeCell ref="U23:U24"/>
    <mergeCell ref="X23:AS24"/>
    <mergeCell ref="AT23:AU24"/>
    <mergeCell ref="B21:B22"/>
    <mergeCell ref="C21:C22"/>
    <mergeCell ref="E21:T22"/>
    <mergeCell ref="U21:U22"/>
    <mergeCell ref="X21:AS22"/>
    <mergeCell ref="AT21:AU22"/>
    <mergeCell ref="B19:B20"/>
    <mergeCell ref="C19:C20"/>
    <mergeCell ref="E19:T20"/>
    <mergeCell ref="U19:U20"/>
    <mergeCell ref="X19:AS20"/>
    <mergeCell ref="AT19:AU20"/>
    <mergeCell ref="AT15:AU16"/>
    <mergeCell ref="B17:B18"/>
    <mergeCell ref="C17:C18"/>
    <mergeCell ref="E17:T18"/>
    <mergeCell ref="U17:U18"/>
    <mergeCell ref="X17:AS18"/>
    <mergeCell ref="AT17:AU18"/>
    <mergeCell ref="AW10:AY10"/>
    <mergeCell ref="BA10:BD10"/>
    <mergeCell ref="E11:BE11"/>
    <mergeCell ref="E13:BE13"/>
    <mergeCell ref="A15:A66"/>
    <mergeCell ref="B15:B16"/>
    <mergeCell ref="C15:C16"/>
    <mergeCell ref="E15:T16"/>
    <mergeCell ref="U15:U16"/>
    <mergeCell ref="X15:AS16"/>
    <mergeCell ref="W10:Y10"/>
    <mergeCell ref="AA10:AC10"/>
    <mergeCell ref="AE10:AH10"/>
    <mergeCell ref="AJ10:AL10"/>
    <mergeCell ref="AN10:AQ10"/>
    <mergeCell ref="AS10:AU10"/>
    <mergeCell ref="AO8:AZ8"/>
    <mergeCell ref="U9:AA9"/>
    <mergeCell ref="A10:A14"/>
    <mergeCell ref="B10:B14"/>
    <mergeCell ref="C10:C14"/>
    <mergeCell ref="D10:D14"/>
    <mergeCell ref="F10:H10"/>
    <mergeCell ref="J10:L10"/>
    <mergeCell ref="N10:Q10"/>
    <mergeCell ref="S10:U10"/>
    <mergeCell ref="AP1:AY1"/>
    <mergeCell ref="AP2:AW2"/>
    <mergeCell ref="AP4:BD4"/>
    <mergeCell ref="J5:AJ5"/>
    <mergeCell ref="A6:BD6"/>
    <mergeCell ref="B7:BC7"/>
  </mergeCells>
  <hyperlinks>
    <hyperlink ref="BE10" location="_ftn1" display="_ftn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="80" zoomScaleNormal="110" zoomScaleSheetLayoutView="80" workbookViewId="0" topLeftCell="E43">
      <selection activeCell="AX71" sqref="AX71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47" width="4.421875" style="0" customWidth="1"/>
    <col min="48" max="48" width="4.57421875" style="0" customWidth="1"/>
    <col min="49" max="50" width="4.421875" style="0" customWidth="1"/>
    <col min="51" max="57" width="4.57421875" style="0" customWidth="1"/>
    <col min="58" max="58" width="4.28125" style="0" customWidth="1"/>
  </cols>
  <sheetData>
    <row r="1" spans="1:57" ht="15">
      <c r="A1" s="1"/>
      <c r="B1" s="1"/>
      <c r="C1" s="1"/>
      <c r="D1" s="1"/>
      <c r="J1" s="271" t="s">
        <v>35</v>
      </c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16"/>
      <c r="AL1" s="16"/>
      <c r="AM1" s="16"/>
      <c r="AN1" s="16"/>
      <c r="AP1" s="14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5">
      <c r="A2" s="274" t="s">
        <v>146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</row>
    <row r="3" spans="1:56" ht="15">
      <c r="A3" s="1"/>
      <c r="B3" s="274" t="s">
        <v>184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</row>
    <row r="4" spans="1:56" ht="15.75" thickBot="1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V4" s="19"/>
      <c r="W4" s="51"/>
      <c r="X4" s="19" t="s">
        <v>149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32"/>
      <c r="AJ4" s="32"/>
      <c r="AK4" s="32"/>
      <c r="AL4" s="32"/>
      <c r="AM4" s="32"/>
      <c r="AN4" s="19"/>
      <c r="AO4" s="274" t="s">
        <v>36</v>
      </c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19"/>
      <c r="BC4" s="19"/>
      <c r="BD4" s="19"/>
    </row>
    <row r="5" spans="2:55" ht="19.5" thickBot="1">
      <c r="B5" s="17" t="s">
        <v>39</v>
      </c>
      <c r="C5" s="17"/>
      <c r="D5" s="17"/>
      <c r="E5" s="17"/>
      <c r="F5" s="17"/>
      <c r="G5" s="17"/>
      <c r="H5" s="17"/>
      <c r="I5" s="20"/>
      <c r="J5" s="20"/>
      <c r="K5" s="20"/>
      <c r="L5" s="20"/>
      <c r="M5" s="17"/>
      <c r="N5" s="17"/>
      <c r="O5" s="17"/>
      <c r="P5" s="17"/>
      <c r="Q5" s="17"/>
      <c r="R5" s="17"/>
      <c r="S5" s="18"/>
      <c r="T5" s="18"/>
      <c r="U5" s="18"/>
      <c r="V5" s="410" t="s">
        <v>42</v>
      </c>
      <c r="W5" s="411"/>
      <c r="X5" s="411"/>
      <c r="Y5" s="411"/>
      <c r="Z5" s="411"/>
      <c r="AA5" s="411"/>
      <c r="AB5" s="412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9"/>
      <c r="AO5" s="19"/>
      <c r="AP5" s="18"/>
      <c r="AQ5" s="19"/>
      <c r="AR5" s="19"/>
      <c r="AS5" s="19"/>
      <c r="AT5" s="19"/>
      <c r="AU5" s="19"/>
      <c r="AV5" s="76"/>
      <c r="AW5" s="19"/>
      <c r="AX5" s="18"/>
      <c r="AY5" s="18"/>
      <c r="AZ5" s="18"/>
      <c r="BA5" s="18"/>
      <c r="BB5" s="18"/>
      <c r="BC5" s="18"/>
    </row>
    <row r="6" spans="2:57" ht="64.5" thickBot="1">
      <c r="B6" s="279" t="s">
        <v>1</v>
      </c>
      <c r="C6" s="279" t="s">
        <v>2</v>
      </c>
      <c r="D6" s="279" t="s">
        <v>3</v>
      </c>
      <c r="E6" s="63" t="s">
        <v>113</v>
      </c>
      <c r="F6" s="280" t="s">
        <v>4</v>
      </c>
      <c r="G6" s="281"/>
      <c r="H6" s="281"/>
      <c r="I6" s="62" t="s">
        <v>114</v>
      </c>
      <c r="J6" s="282" t="s">
        <v>5</v>
      </c>
      <c r="K6" s="283"/>
      <c r="L6" s="284"/>
      <c r="M6" s="60" t="s">
        <v>115</v>
      </c>
      <c r="N6" s="282" t="s">
        <v>6</v>
      </c>
      <c r="O6" s="285"/>
      <c r="P6" s="285"/>
      <c r="Q6" s="286"/>
      <c r="R6" s="59" t="s">
        <v>116</v>
      </c>
      <c r="S6" s="282" t="s">
        <v>7</v>
      </c>
      <c r="T6" s="285"/>
      <c r="U6" s="286"/>
      <c r="V6" s="183" t="s">
        <v>117</v>
      </c>
      <c r="W6" s="287" t="s">
        <v>8</v>
      </c>
      <c r="X6" s="288"/>
      <c r="Y6" s="289"/>
      <c r="Z6" s="52" t="s">
        <v>118</v>
      </c>
      <c r="AA6" s="290" t="s">
        <v>9</v>
      </c>
      <c r="AB6" s="283"/>
      <c r="AC6" s="284"/>
      <c r="AD6" s="63" t="s">
        <v>119</v>
      </c>
      <c r="AE6" s="290" t="s">
        <v>10</v>
      </c>
      <c r="AF6" s="283"/>
      <c r="AG6" s="283"/>
      <c r="AH6" s="291"/>
      <c r="AI6" s="59" t="s">
        <v>120</v>
      </c>
      <c r="AJ6" s="290" t="s">
        <v>11</v>
      </c>
      <c r="AK6" s="283"/>
      <c r="AL6" s="284"/>
      <c r="AM6" s="59" t="s">
        <v>121</v>
      </c>
      <c r="AN6" s="290" t="s">
        <v>12</v>
      </c>
      <c r="AO6" s="283"/>
      <c r="AP6" s="283"/>
      <c r="AQ6" s="284"/>
      <c r="AR6" s="61" t="s">
        <v>122</v>
      </c>
      <c r="AS6" s="290" t="s">
        <v>13</v>
      </c>
      <c r="AT6" s="283"/>
      <c r="AU6" s="283"/>
      <c r="AV6" s="284"/>
      <c r="AW6" s="188" t="s">
        <v>125</v>
      </c>
      <c r="AX6" s="290" t="s">
        <v>14</v>
      </c>
      <c r="AY6" s="283"/>
      <c r="AZ6" s="284"/>
      <c r="BA6" s="61" t="s">
        <v>123</v>
      </c>
      <c r="BB6" s="290" t="s">
        <v>15</v>
      </c>
      <c r="BC6" s="283"/>
      <c r="BD6" s="283"/>
      <c r="BE6" s="284"/>
    </row>
    <row r="7" spans="2:57" ht="16.5" thickBot="1">
      <c r="B7" s="279"/>
      <c r="C7" s="279"/>
      <c r="D7" s="279"/>
      <c r="E7" s="293" t="s">
        <v>16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</row>
    <row r="8" spans="2:57" ht="15.75" thickBot="1">
      <c r="B8" s="279"/>
      <c r="C8" s="279"/>
      <c r="D8" s="279"/>
      <c r="E8" s="7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53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394">
        <v>25</v>
      </c>
      <c r="AU8" s="395"/>
      <c r="AV8" s="2">
        <v>26</v>
      </c>
      <c r="AW8" s="77">
        <v>27</v>
      </c>
      <c r="AX8" s="29">
        <v>28</v>
      </c>
      <c r="AY8" s="2">
        <v>29</v>
      </c>
      <c r="AZ8" s="2">
        <v>30</v>
      </c>
      <c r="BA8" s="2">
        <v>31</v>
      </c>
      <c r="BB8" s="2">
        <v>32</v>
      </c>
      <c r="BC8" s="2">
        <v>33</v>
      </c>
      <c r="BD8" s="2">
        <v>34</v>
      </c>
      <c r="BE8" s="2">
        <v>35</v>
      </c>
    </row>
    <row r="9" spans="2:57" ht="16.5" thickBot="1">
      <c r="B9" s="279"/>
      <c r="C9" s="279"/>
      <c r="D9" s="279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</row>
    <row r="10" spans="2:57" ht="15.75" thickBot="1">
      <c r="B10" s="279"/>
      <c r="C10" s="279"/>
      <c r="D10" s="279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4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300">
        <v>42</v>
      </c>
      <c r="AU10" s="393"/>
      <c r="AV10" s="5">
        <v>43</v>
      </c>
      <c r="AW10" s="78">
        <v>44</v>
      </c>
      <c r="AX10" s="49">
        <v>45</v>
      </c>
      <c r="AY10" s="4">
        <v>46</v>
      </c>
      <c r="AZ10" s="4">
        <v>47</v>
      </c>
      <c r="BA10" s="4">
        <v>48</v>
      </c>
      <c r="BB10" s="4">
        <v>49</v>
      </c>
      <c r="BC10" s="4">
        <v>50</v>
      </c>
      <c r="BD10" s="4">
        <v>51</v>
      </c>
      <c r="BE10" s="4">
        <v>52</v>
      </c>
    </row>
    <row r="11" spans="2:57" ht="15.75" hidden="1" thickBot="1">
      <c r="B11" s="323" t="s">
        <v>79</v>
      </c>
      <c r="C11" s="399" t="s">
        <v>27</v>
      </c>
      <c r="D11" s="81" t="s">
        <v>17</v>
      </c>
      <c r="E11" s="111">
        <f>E13+E15+E17</f>
        <v>0</v>
      </c>
      <c r="F11" s="111">
        <f aca="true" t="shared" si="0" ref="F11:T12">F13+F15+F17</f>
        <v>0</v>
      </c>
      <c r="G11" s="111">
        <f t="shared" si="0"/>
        <v>0</v>
      </c>
      <c r="H11" s="111">
        <f t="shared" si="0"/>
        <v>0</v>
      </c>
      <c r="I11" s="111">
        <f t="shared" si="0"/>
        <v>0</v>
      </c>
      <c r="J11" s="111">
        <f t="shared" si="0"/>
        <v>0</v>
      </c>
      <c r="K11" s="111">
        <f t="shared" si="0"/>
        <v>0</v>
      </c>
      <c r="L11" s="111">
        <f t="shared" si="0"/>
        <v>0</v>
      </c>
      <c r="M11" s="111">
        <f t="shared" si="0"/>
        <v>0</v>
      </c>
      <c r="N11" s="111">
        <f t="shared" si="0"/>
        <v>0</v>
      </c>
      <c r="O11" s="111">
        <f t="shared" si="0"/>
        <v>0</v>
      </c>
      <c r="P11" s="111">
        <f aca="true" t="shared" si="1" ref="P11:R12">P13+P15+P17</f>
        <v>0</v>
      </c>
      <c r="Q11" s="111">
        <f t="shared" si="1"/>
        <v>0</v>
      </c>
      <c r="R11" s="111">
        <f t="shared" si="1"/>
        <v>0</v>
      </c>
      <c r="S11" s="111">
        <f t="shared" si="0"/>
        <v>0</v>
      </c>
      <c r="T11" s="111">
        <f t="shared" si="0"/>
        <v>0</v>
      </c>
      <c r="U11" s="111">
        <f>U13+U15+U17</f>
        <v>0</v>
      </c>
      <c r="V11" s="147">
        <f>V13+V15+V17</f>
        <v>0</v>
      </c>
      <c r="W11" s="140"/>
      <c r="X11" s="111">
        <f>X13+X15+X17</f>
        <v>0</v>
      </c>
      <c r="Y11" s="111">
        <f aca="true" t="shared" si="2" ref="Y11:AS11">Y13+Y15+Y17</f>
        <v>0</v>
      </c>
      <c r="Z11" s="111">
        <f t="shared" si="2"/>
        <v>0</v>
      </c>
      <c r="AA11" s="111">
        <f t="shared" si="2"/>
        <v>0</v>
      </c>
      <c r="AB11" s="111">
        <f t="shared" si="2"/>
        <v>0</v>
      </c>
      <c r="AC11" s="111">
        <f t="shared" si="2"/>
        <v>0</v>
      </c>
      <c r="AD11" s="111">
        <f>AD13+AD15+AD17</f>
        <v>0</v>
      </c>
      <c r="AE11" s="111">
        <f>AE13+AE15+AE17</f>
        <v>0</v>
      </c>
      <c r="AF11" s="131">
        <f t="shared" si="2"/>
        <v>0</v>
      </c>
      <c r="AG11" s="131">
        <f t="shared" si="2"/>
        <v>0</v>
      </c>
      <c r="AH11" s="131">
        <f aca="true" t="shared" si="3" ref="AH11:AJ12">AH13+AH15+AH17</f>
        <v>0</v>
      </c>
      <c r="AI11" s="131">
        <f t="shared" si="3"/>
        <v>0</v>
      </c>
      <c r="AJ11" s="131">
        <f t="shared" si="3"/>
        <v>0</v>
      </c>
      <c r="AK11" s="111">
        <f t="shared" si="2"/>
        <v>0</v>
      </c>
      <c r="AL11" s="111">
        <f t="shared" si="2"/>
        <v>0</v>
      </c>
      <c r="AM11" s="111">
        <f t="shared" si="2"/>
        <v>0</v>
      </c>
      <c r="AN11" s="111">
        <f aca="true" t="shared" si="4" ref="AN11:AQ12">AN13+AN15+AN17</f>
        <v>0</v>
      </c>
      <c r="AO11" s="111">
        <f t="shared" si="4"/>
        <v>0</v>
      </c>
      <c r="AP11" s="111">
        <f t="shared" si="4"/>
        <v>0</v>
      </c>
      <c r="AQ11" s="111">
        <f t="shared" si="4"/>
        <v>0</v>
      </c>
      <c r="AR11" s="111">
        <f t="shared" si="2"/>
        <v>0</v>
      </c>
      <c r="AS11" s="111">
        <f t="shared" si="2"/>
        <v>0</v>
      </c>
      <c r="AT11" s="251">
        <f>AT13+AT15+AT17</f>
        <v>0</v>
      </c>
      <c r="AU11" s="138">
        <f aca="true" t="shared" si="5" ref="AU11:AU63">SUM(X11:AT11)</f>
        <v>0</v>
      </c>
      <c r="AV11" s="138"/>
      <c r="AW11" s="120"/>
      <c r="AX11" s="120"/>
      <c r="AY11" s="120"/>
      <c r="AZ11" s="120"/>
      <c r="BA11" s="120"/>
      <c r="BB11" s="120"/>
      <c r="BC11" s="120"/>
      <c r="BD11" s="120"/>
      <c r="BE11" s="125"/>
    </row>
    <row r="12" spans="2:57" ht="15.75" hidden="1" thickBot="1">
      <c r="B12" s="413"/>
      <c r="C12" s="414"/>
      <c r="D12" s="70" t="s">
        <v>18</v>
      </c>
      <c r="E12" s="111">
        <f>E14+E16+E18</f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111">
        <f t="shared" si="0"/>
        <v>0</v>
      </c>
      <c r="N12" s="111">
        <f t="shared" si="0"/>
        <v>0</v>
      </c>
      <c r="O12" s="111">
        <f t="shared" si="0"/>
        <v>0</v>
      </c>
      <c r="P12" s="111">
        <f t="shared" si="1"/>
        <v>0</v>
      </c>
      <c r="Q12" s="111">
        <f t="shared" si="1"/>
        <v>0</v>
      </c>
      <c r="R12" s="111">
        <f t="shared" si="1"/>
        <v>0</v>
      </c>
      <c r="S12" s="111">
        <f t="shared" si="0"/>
        <v>0</v>
      </c>
      <c r="T12" s="111">
        <f>T14+T16+T18</f>
        <v>0</v>
      </c>
      <c r="U12" s="111">
        <f>U14+U16+U18</f>
        <v>0</v>
      </c>
      <c r="V12" s="147">
        <f>V14+V16+V18</f>
        <v>0</v>
      </c>
      <c r="W12" s="140"/>
      <c r="X12" s="111">
        <f>X14+X16+X18</f>
        <v>0</v>
      </c>
      <c r="Y12" s="111">
        <f aca="true" t="shared" si="6" ref="Y12:AS12">Y14+Y16+Y18</f>
        <v>0</v>
      </c>
      <c r="Z12" s="111">
        <f t="shared" si="6"/>
        <v>0</v>
      </c>
      <c r="AA12" s="111">
        <f t="shared" si="6"/>
        <v>0</v>
      </c>
      <c r="AB12" s="111">
        <f t="shared" si="6"/>
        <v>0</v>
      </c>
      <c r="AC12" s="111">
        <f t="shared" si="6"/>
        <v>0</v>
      </c>
      <c r="AD12" s="111">
        <f>AD14+AD16+AD18</f>
        <v>0</v>
      </c>
      <c r="AE12" s="111">
        <f>AE14+AE16+AE18</f>
        <v>0</v>
      </c>
      <c r="AF12" s="131">
        <f t="shared" si="6"/>
        <v>0</v>
      </c>
      <c r="AG12" s="131">
        <f t="shared" si="6"/>
        <v>0</v>
      </c>
      <c r="AH12" s="131">
        <f t="shared" si="3"/>
        <v>0</v>
      </c>
      <c r="AI12" s="131">
        <f t="shared" si="3"/>
        <v>0</v>
      </c>
      <c r="AJ12" s="131">
        <f t="shared" si="3"/>
        <v>0</v>
      </c>
      <c r="AK12" s="111">
        <f t="shared" si="6"/>
        <v>0</v>
      </c>
      <c r="AL12" s="111">
        <f t="shared" si="6"/>
        <v>0</v>
      </c>
      <c r="AM12" s="111">
        <f t="shared" si="6"/>
        <v>0</v>
      </c>
      <c r="AN12" s="111">
        <f t="shared" si="4"/>
        <v>0</v>
      </c>
      <c r="AO12" s="111">
        <f t="shared" si="4"/>
        <v>0</v>
      </c>
      <c r="AP12" s="111">
        <f t="shared" si="4"/>
        <v>0</v>
      </c>
      <c r="AQ12" s="111">
        <f t="shared" si="4"/>
        <v>0</v>
      </c>
      <c r="AR12" s="111">
        <f t="shared" si="6"/>
        <v>0</v>
      </c>
      <c r="AS12" s="111">
        <f t="shared" si="6"/>
        <v>0</v>
      </c>
      <c r="AT12" s="251">
        <f>AT14+AT16+AT18</f>
        <v>0</v>
      </c>
      <c r="AU12" s="138">
        <f t="shared" si="5"/>
        <v>0</v>
      </c>
      <c r="AV12" s="138"/>
      <c r="AW12" s="120"/>
      <c r="AX12" s="120"/>
      <c r="AY12" s="120"/>
      <c r="AZ12" s="120"/>
      <c r="BA12" s="120"/>
      <c r="BB12" s="120"/>
      <c r="BC12" s="120"/>
      <c r="BD12" s="120"/>
      <c r="BE12" s="125"/>
    </row>
    <row r="13" spans="2:57" ht="15.75" hidden="1" thickBot="1">
      <c r="B13" s="311" t="s">
        <v>73</v>
      </c>
      <c r="C13" s="338" t="s">
        <v>87</v>
      </c>
      <c r="D13" s="39" t="s">
        <v>17</v>
      </c>
      <c r="E13" s="112"/>
      <c r="F13" s="112"/>
      <c r="G13" s="112"/>
      <c r="H13" s="112"/>
      <c r="I13" s="112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47"/>
      <c r="W13" s="140"/>
      <c r="X13" s="141"/>
      <c r="Y13" s="141"/>
      <c r="Z13" s="141"/>
      <c r="AA13" s="141"/>
      <c r="AB13" s="141"/>
      <c r="AC13" s="141"/>
      <c r="AD13" s="141"/>
      <c r="AE13" s="141"/>
      <c r="AF13" s="134"/>
      <c r="AG13" s="134"/>
      <c r="AH13" s="134"/>
      <c r="AI13" s="134"/>
      <c r="AJ13" s="134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38">
        <f t="shared" si="5"/>
        <v>0</v>
      </c>
      <c r="AV13" s="138"/>
      <c r="AW13" s="120"/>
      <c r="AX13" s="120"/>
      <c r="AY13" s="120"/>
      <c r="AZ13" s="120"/>
      <c r="BA13" s="120"/>
      <c r="BB13" s="120"/>
      <c r="BC13" s="120"/>
      <c r="BD13" s="120"/>
      <c r="BE13" s="125"/>
    </row>
    <row r="14" spans="2:57" ht="15.75" hidden="1" thickBot="1">
      <c r="B14" s="314"/>
      <c r="C14" s="339"/>
      <c r="D14" s="39" t="s">
        <v>18</v>
      </c>
      <c r="E14" s="112"/>
      <c r="F14" s="112"/>
      <c r="G14" s="112"/>
      <c r="H14" s="112"/>
      <c r="I14" s="112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47"/>
      <c r="W14" s="140"/>
      <c r="X14" s="142"/>
      <c r="Y14" s="142"/>
      <c r="Z14" s="142"/>
      <c r="AA14" s="142"/>
      <c r="AB14" s="142"/>
      <c r="AC14" s="142"/>
      <c r="AD14" s="142"/>
      <c r="AE14" s="142"/>
      <c r="AF14" s="132"/>
      <c r="AG14" s="132"/>
      <c r="AH14" s="132"/>
      <c r="AI14" s="132"/>
      <c r="AJ14" s="13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38">
        <f t="shared" si="5"/>
        <v>0</v>
      </c>
      <c r="AV14" s="138"/>
      <c r="AW14" s="120"/>
      <c r="AX14" s="120"/>
      <c r="AY14" s="120"/>
      <c r="AZ14" s="120"/>
      <c r="BA14" s="120"/>
      <c r="BB14" s="120"/>
      <c r="BC14" s="120"/>
      <c r="BD14" s="120"/>
      <c r="BE14" s="125"/>
    </row>
    <row r="15" spans="2:57" ht="15.75" hidden="1" thickBot="1">
      <c r="B15" s="311" t="s">
        <v>88</v>
      </c>
      <c r="C15" s="407" t="s">
        <v>89</v>
      </c>
      <c r="D15" s="39" t="s">
        <v>17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47"/>
      <c r="W15" s="140"/>
      <c r="X15" s="142"/>
      <c r="Y15" s="142"/>
      <c r="Z15" s="142"/>
      <c r="AA15" s="142"/>
      <c r="AB15" s="142"/>
      <c r="AC15" s="142"/>
      <c r="AD15" s="142"/>
      <c r="AE15" s="142"/>
      <c r="AF15" s="132"/>
      <c r="AG15" s="132"/>
      <c r="AH15" s="132"/>
      <c r="AI15" s="132"/>
      <c r="AJ15" s="13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38">
        <f t="shared" si="5"/>
        <v>0</v>
      </c>
      <c r="AV15" s="138"/>
      <c r="AW15" s="120"/>
      <c r="AX15" s="120"/>
      <c r="AY15" s="120"/>
      <c r="AZ15" s="120"/>
      <c r="BA15" s="120"/>
      <c r="BB15" s="120"/>
      <c r="BC15" s="120"/>
      <c r="BD15" s="120"/>
      <c r="BE15" s="125"/>
    </row>
    <row r="16" spans="2:57" ht="15.75" hidden="1" thickBot="1">
      <c r="B16" s="314"/>
      <c r="C16" s="407"/>
      <c r="D16" s="39" t="s">
        <v>18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47"/>
      <c r="W16" s="140"/>
      <c r="X16" s="142"/>
      <c r="Y16" s="142"/>
      <c r="Z16" s="142"/>
      <c r="AA16" s="142"/>
      <c r="AB16" s="142"/>
      <c r="AC16" s="142"/>
      <c r="AD16" s="142"/>
      <c r="AE16" s="142"/>
      <c r="AF16" s="132"/>
      <c r="AG16" s="132"/>
      <c r="AH16" s="132"/>
      <c r="AI16" s="132"/>
      <c r="AJ16" s="13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38">
        <f t="shared" si="5"/>
        <v>0</v>
      </c>
      <c r="AV16" s="138"/>
      <c r="AW16" s="120"/>
      <c r="AX16" s="120"/>
      <c r="AY16" s="120"/>
      <c r="AZ16" s="120"/>
      <c r="BA16" s="120"/>
      <c r="BB16" s="120"/>
      <c r="BC16" s="120"/>
      <c r="BD16" s="120"/>
      <c r="BE16" s="125"/>
    </row>
    <row r="17" spans="2:57" ht="15.75" hidden="1" thickBot="1">
      <c r="B17" s="311" t="s">
        <v>90</v>
      </c>
      <c r="C17" s="407" t="s">
        <v>91</v>
      </c>
      <c r="D17" s="39" t="s">
        <v>17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7"/>
      <c r="W17" s="140"/>
      <c r="X17" s="142"/>
      <c r="Y17" s="142"/>
      <c r="Z17" s="142"/>
      <c r="AA17" s="142"/>
      <c r="AB17" s="142"/>
      <c r="AC17" s="142"/>
      <c r="AD17" s="142"/>
      <c r="AE17" s="142"/>
      <c r="AF17" s="132"/>
      <c r="AG17" s="132"/>
      <c r="AH17" s="132"/>
      <c r="AI17" s="132"/>
      <c r="AJ17" s="13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38">
        <f t="shared" si="5"/>
        <v>0</v>
      </c>
      <c r="AV17" s="138"/>
      <c r="AW17" s="120"/>
      <c r="AX17" s="120"/>
      <c r="AY17" s="120"/>
      <c r="AZ17" s="120"/>
      <c r="BA17" s="120"/>
      <c r="BB17" s="120"/>
      <c r="BC17" s="120"/>
      <c r="BD17" s="120"/>
      <c r="BE17" s="125"/>
    </row>
    <row r="18" spans="2:57" ht="21" customHeight="1" hidden="1" thickBot="1">
      <c r="B18" s="314"/>
      <c r="C18" s="407"/>
      <c r="D18" s="39" t="s">
        <v>18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47"/>
      <c r="W18" s="140"/>
      <c r="X18" s="142"/>
      <c r="Y18" s="142"/>
      <c r="Z18" s="142"/>
      <c r="AA18" s="142"/>
      <c r="AB18" s="142"/>
      <c r="AC18" s="142"/>
      <c r="AD18" s="142"/>
      <c r="AE18" s="142"/>
      <c r="AF18" s="132"/>
      <c r="AG18" s="132"/>
      <c r="AH18" s="132"/>
      <c r="AI18" s="132"/>
      <c r="AJ18" s="13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38">
        <f t="shared" si="5"/>
        <v>0</v>
      </c>
      <c r="AV18" s="138"/>
      <c r="AW18" s="120"/>
      <c r="AX18" s="120"/>
      <c r="AY18" s="120"/>
      <c r="AZ18" s="120"/>
      <c r="BA18" s="120"/>
      <c r="BB18" s="120"/>
      <c r="BC18" s="120"/>
      <c r="BD18" s="120"/>
      <c r="BE18" s="125"/>
    </row>
    <row r="19" spans="2:57" ht="15.75" thickBot="1">
      <c r="B19" s="428" t="s">
        <v>92</v>
      </c>
      <c r="C19" s="430" t="s">
        <v>100</v>
      </c>
      <c r="D19" s="47" t="s">
        <v>17</v>
      </c>
      <c r="E19" s="136">
        <f>E21+E33+E41+E53</f>
        <v>36</v>
      </c>
      <c r="F19" s="136">
        <f aca="true" t="shared" si="7" ref="F19:U19">F21+F33+F41+F53</f>
        <v>36</v>
      </c>
      <c r="G19" s="136">
        <f t="shared" si="7"/>
        <v>36</v>
      </c>
      <c r="H19" s="136">
        <f t="shared" si="7"/>
        <v>36</v>
      </c>
      <c r="I19" s="136">
        <f t="shared" si="7"/>
        <v>36</v>
      </c>
      <c r="J19" s="136">
        <f t="shared" si="7"/>
        <v>36</v>
      </c>
      <c r="K19" s="136">
        <f t="shared" si="7"/>
        <v>36</v>
      </c>
      <c r="L19" s="136">
        <f t="shared" si="7"/>
        <v>36</v>
      </c>
      <c r="M19" s="136">
        <f t="shared" si="7"/>
        <v>36</v>
      </c>
      <c r="N19" s="136">
        <f t="shared" si="7"/>
        <v>36</v>
      </c>
      <c r="O19" s="136">
        <f t="shared" si="7"/>
        <v>36</v>
      </c>
      <c r="P19" s="136">
        <f t="shared" si="7"/>
        <v>36</v>
      </c>
      <c r="Q19" s="136">
        <f t="shared" si="7"/>
        <v>36</v>
      </c>
      <c r="R19" s="136">
        <f t="shared" si="7"/>
        <v>36</v>
      </c>
      <c r="S19" s="136">
        <f t="shared" si="7"/>
        <v>36</v>
      </c>
      <c r="T19" s="136">
        <f t="shared" si="7"/>
        <v>36</v>
      </c>
      <c r="U19" s="136">
        <f t="shared" si="7"/>
        <v>36</v>
      </c>
      <c r="V19" s="548">
        <f>V21+V33+V41+V53</f>
        <v>612</v>
      </c>
      <c r="W19" s="549"/>
      <c r="X19" s="136">
        <f aca="true" t="shared" si="8" ref="X19:AT19">X21+X33+X41+X53</f>
        <v>36</v>
      </c>
      <c r="Y19" s="136">
        <f t="shared" si="8"/>
        <v>36</v>
      </c>
      <c r="Z19" s="136">
        <f t="shared" si="8"/>
        <v>36</v>
      </c>
      <c r="AA19" s="136">
        <f t="shared" si="8"/>
        <v>36</v>
      </c>
      <c r="AB19" s="136">
        <f t="shared" si="8"/>
        <v>36</v>
      </c>
      <c r="AC19" s="136">
        <f t="shared" si="8"/>
        <v>36</v>
      </c>
      <c r="AD19" s="136">
        <f t="shared" si="8"/>
        <v>36</v>
      </c>
      <c r="AE19" s="136">
        <f t="shared" si="8"/>
        <v>36</v>
      </c>
      <c r="AF19" s="136">
        <f t="shared" si="8"/>
        <v>36</v>
      </c>
      <c r="AG19" s="136">
        <f t="shared" si="8"/>
        <v>36</v>
      </c>
      <c r="AH19" s="136">
        <f t="shared" si="8"/>
        <v>36</v>
      </c>
      <c r="AI19" s="136">
        <f t="shared" si="8"/>
        <v>36</v>
      </c>
      <c r="AJ19" s="136">
        <f t="shared" si="8"/>
        <v>36</v>
      </c>
      <c r="AK19" s="136">
        <f t="shared" si="8"/>
        <v>36</v>
      </c>
      <c r="AL19" s="136">
        <f t="shared" si="8"/>
        <v>36</v>
      </c>
      <c r="AM19" s="136">
        <f t="shared" si="8"/>
        <v>36</v>
      </c>
      <c r="AN19" s="136">
        <f t="shared" si="8"/>
        <v>36</v>
      </c>
      <c r="AO19" s="136">
        <f t="shared" si="8"/>
        <v>36</v>
      </c>
      <c r="AP19" s="136">
        <f t="shared" si="8"/>
        <v>36</v>
      </c>
      <c r="AQ19" s="136">
        <f t="shared" si="8"/>
        <v>36</v>
      </c>
      <c r="AR19" s="136">
        <f t="shared" si="8"/>
        <v>36</v>
      </c>
      <c r="AS19" s="136">
        <f t="shared" si="8"/>
        <v>36</v>
      </c>
      <c r="AT19" s="136">
        <f t="shared" si="8"/>
        <v>18</v>
      </c>
      <c r="AU19" s="138">
        <f t="shared" si="5"/>
        <v>810</v>
      </c>
      <c r="AV19" s="138"/>
      <c r="AW19" s="555"/>
      <c r="AX19" s="555"/>
      <c r="AY19" s="555"/>
      <c r="AZ19" s="555"/>
      <c r="BA19" s="555"/>
      <c r="BB19" s="555"/>
      <c r="BC19" s="555"/>
      <c r="BD19" s="555"/>
      <c r="BE19" s="555"/>
    </row>
    <row r="20" spans="2:57" ht="15.75" thickBot="1">
      <c r="B20" s="429"/>
      <c r="C20" s="431"/>
      <c r="D20" s="79" t="s">
        <v>18</v>
      </c>
      <c r="E20" s="136">
        <f>E22+E34+E42+E54</f>
        <v>18</v>
      </c>
      <c r="F20" s="136">
        <f aca="true" t="shared" si="9" ref="F20:U20">F22+F34+F42+F54</f>
        <v>18</v>
      </c>
      <c r="G20" s="136">
        <f t="shared" si="9"/>
        <v>18</v>
      </c>
      <c r="H20" s="136">
        <f t="shared" si="9"/>
        <v>18</v>
      </c>
      <c r="I20" s="136">
        <f t="shared" si="9"/>
        <v>18</v>
      </c>
      <c r="J20" s="136">
        <f t="shared" si="9"/>
        <v>18</v>
      </c>
      <c r="K20" s="136">
        <f t="shared" si="9"/>
        <v>18</v>
      </c>
      <c r="L20" s="136">
        <f t="shared" si="9"/>
        <v>18</v>
      </c>
      <c r="M20" s="136">
        <f t="shared" si="9"/>
        <v>18</v>
      </c>
      <c r="N20" s="136">
        <f t="shared" si="9"/>
        <v>18</v>
      </c>
      <c r="O20" s="136">
        <f t="shared" si="9"/>
        <v>18</v>
      </c>
      <c r="P20" s="136">
        <f t="shared" si="9"/>
        <v>18</v>
      </c>
      <c r="Q20" s="136">
        <f t="shared" si="9"/>
        <v>18</v>
      </c>
      <c r="R20" s="136">
        <f t="shared" si="9"/>
        <v>18</v>
      </c>
      <c r="S20" s="136">
        <f t="shared" si="9"/>
        <v>18</v>
      </c>
      <c r="T20" s="136">
        <f t="shared" si="9"/>
        <v>18</v>
      </c>
      <c r="U20" s="136">
        <f t="shared" si="9"/>
        <v>18</v>
      </c>
      <c r="V20" s="548">
        <f>V22+V34+V42+V54</f>
        <v>282</v>
      </c>
      <c r="W20" s="549"/>
      <c r="X20" s="136">
        <f aca="true" t="shared" si="10" ref="X20:AT20">X22+X34+X42+X54</f>
        <v>12</v>
      </c>
      <c r="Y20" s="136">
        <f t="shared" si="10"/>
        <v>12</v>
      </c>
      <c r="Z20" s="136">
        <f t="shared" si="10"/>
        <v>12</v>
      </c>
      <c r="AA20" s="136">
        <f t="shared" si="10"/>
        <v>12</v>
      </c>
      <c r="AB20" s="136">
        <f t="shared" si="10"/>
        <v>11</v>
      </c>
      <c r="AC20" s="136">
        <f t="shared" si="10"/>
        <v>12</v>
      </c>
      <c r="AD20" s="136">
        <f t="shared" si="10"/>
        <v>10</v>
      </c>
      <c r="AE20" s="136">
        <f t="shared" si="10"/>
        <v>11</v>
      </c>
      <c r="AF20" s="136">
        <f t="shared" si="10"/>
        <v>12</v>
      </c>
      <c r="AG20" s="136">
        <f t="shared" si="10"/>
        <v>12</v>
      </c>
      <c r="AH20" s="136">
        <f t="shared" si="10"/>
        <v>12</v>
      </c>
      <c r="AI20" s="136">
        <f t="shared" si="10"/>
        <v>11</v>
      </c>
      <c r="AJ20" s="136">
        <f t="shared" si="10"/>
        <v>11</v>
      </c>
      <c r="AK20" s="136">
        <f t="shared" si="10"/>
        <v>11</v>
      </c>
      <c r="AL20" s="136">
        <f t="shared" si="10"/>
        <v>12</v>
      </c>
      <c r="AM20" s="136">
        <f t="shared" si="10"/>
        <v>10</v>
      </c>
      <c r="AN20" s="136">
        <f t="shared" si="10"/>
        <v>12</v>
      </c>
      <c r="AO20" s="136">
        <f t="shared" si="10"/>
        <v>12</v>
      </c>
      <c r="AP20" s="136">
        <f t="shared" si="10"/>
        <v>13</v>
      </c>
      <c r="AQ20" s="136">
        <f t="shared" si="10"/>
        <v>13</v>
      </c>
      <c r="AR20" s="136">
        <f t="shared" si="10"/>
        <v>11</v>
      </c>
      <c r="AS20" s="136">
        <f t="shared" si="10"/>
        <v>9</v>
      </c>
      <c r="AT20" s="136">
        <f t="shared" si="10"/>
        <v>8</v>
      </c>
      <c r="AU20" s="138">
        <f t="shared" si="5"/>
        <v>261</v>
      </c>
      <c r="AV20" s="138"/>
      <c r="AW20" s="555"/>
      <c r="AX20" s="555"/>
      <c r="AY20" s="555"/>
      <c r="AZ20" s="555"/>
      <c r="BA20" s="555"/>
      <c r="BB20" s="555"/>
      <c r="BC20" s="555"/>
      <c r="BD20" s="555"/>
      <c r="BE20" s="555"/>
    </row>
    <row r="21" spans="2:57" ht="15.75" thickBot="1">
      <c r="B21" s="402" t="s">
        <v>93</v>
      </c>
      <c r="C21" s="400" t="s">
        <v>94</v>
      </c>
      <c r="D21" s="70" t="s">
        <v>17</v>
      </c>
      <c r="E21" s="115">
        <f>E23+E25+E27+E29+E31</f>
        <v>10</v>
      </c>
      <c r="F21" s="115">
        <f aca="true" t="shared" si="11" ref="F21:U21">F23+F25+F27+F29+F31</f>
        <v>13</v>
      </c>
      <c r="G21" s="115">
        <f t="shared" si="11"/>
        <v>13</v>
      </c>
      <c r="H21" s="115">
        <f t="shared" si="11"/>
        <v>13</v>
      </c>
      <c r="I21" s="115">
        <f t="shared" si="11"/>
        <v>13</v>
      </c>
      <c r="J21" s="115">
        <f t="shared" si="11"/>
        <v>12</v>
      </c>
      <c r="K21" s="115">
        <f t="shared" si="11"/>
        <v>12</v>
      </c>
      <c r="L21" s="115">
        <f t="shared" si="11"/>
        <v>12</v>
      </c>
      <c r="M21" s="115">
        <f t="shared" si="11"/>
        <v>12</v>
      </c>
      <c r="N21" s="115">
        <f t="shared" si="11"/>
        <v>12</v>
      </c>
      <c r="O21" s="115">
        <f t="shared" si="11"/>
        <v>12</v>
      </c>
      <c r="P21" s="115">
        <f t="shared" si="11"/>
        <v>13</v>
      </c>
      <c r="Q21" s="115">
        <f t="shared" si="11"/>
        <v>12</v>
      </c>
      <c r="R21" s="115">
        <f t="shared" si="11"/>
        <v>13</v>
      </c>
      <c r="S21" s="115">
        <f t="shared" si="11"/>
        <v>13</v>
      </c>
      <c r="T21" s="115">
        <f t="shared" si="11"/>
        <v>13</v>
      </c>
      <c r="U21" s="115">
        <f t="shared" si="11"/>
        <v>14</v>
      </c>
      <c r="V21" s="548">
        <f>V23+V25+V27+V29+V31</f>
        <v>212</v>
      </c>
      <c r="W21" s="549"/>
      <c r="X21" s="115">
        <f aca="true" t="shared" si="12" ref="X21:AT21">X23+X27+X29+X31</f>
        <v>2</v>
      </c>
      <c r="Y21" s="115">
        <f t="shared" si="12"/>
        <v>4</v>
      </c>
      <c r="Z21" s="115">
        <f t="shared" si="12"/>
        <v>2</v>
      </c>
      <c r="AA21" s="115">
        <f t="shared" si="12"/>
        <v>4</v>
      </c>
      <c r="AB21" s="115">
        <f t="shared" si="12"/>
        <v>2</v>
      </c>
      <c r="AC21" s="115">
        <f t="shared" si="12"/>
        <v>4</v>
      </c>
      <c r="AD21" s="115">
        <f t="shared" si="12"/>
        <v>2</v>
      </c>
      <c r="AE21" s="115">
        <f t="shared" si="12"/>
        <v>4</v>
      </c>
      <c r="AF21" s="115">
        <f t="shared" si="12"/>
        <v>2</v>
      </c>
      <c r="AG21" s="115">
        <f t="shared" si="12"/>
        <v>4</v>
      </c>
      <c r="AH21" s="115">
        <f t="shared" si="12"/>
        <v>2</v>
      </c>
      <c r="AI21" s="115">
        <f t="shared" si="12"/>
        <v>2</v>
      </c>
      <c r="AJ21" s="115">
        <f t="shared" si="12"/>
        <v>2</v>
      </c>
      <c r="AK21" s="115">
        <f t="shared" si="12"/>
        <v>2</v>
      </c>
      <c r="AL21" s="115">
        <f t="shared" si="12"/>
        <v>2</v>
      </c>
      <c r="AM21" s="115">
        <f t="shared" si="12"/>
        <v>2</v>
      </c>
      <c r="AN21" s="115">
        <f t="shared" si="12"/>
        <v>2</v>
      </c>
      <c r="AO21" s="115">
        <f t="shared" si="12"/>
        <v>2</v>
      </c>
      <c r="AP21" s="115">
        <f t="shared" si="12"/>
        <v>2</v>
      </c>
      <c r="AQ21" s="115">
        <f t="shared" si="12"/>
        <v>2</v>
      </c>
      <c r="AR21" s="115">
        <f t="shared" si="12"/>
        <v>2</v>
      </c>
      <c r="AS21" s="115">
        <f t="shared" si="12"/>
        <v>2</v>
      </c>
      <c r="AT21" s="115">
        <f t="shared" si="12"/>
        <v>2</v>
      </c>
      <c r="AU21" s="138">
        <f t="shared" si="5"/>
        <v>56</v>
      </c>
      <c r="AV21" s="138"/>
      <c r="AW21" s="555"/>
      <c r="AX21" s="555"/>
      <c r="AY21" s="555"/>
      <c r="AZ21" s="555"/>
      <c r="BA21" s="555"/>
      <c r="BB21" s="555"/>
      <c r="BC21" s="555"/>
      <c r="BD21" s="555"/>
      <c r="BE21" s="555"/>
    </row>
    <row r="22" spans="2:57" ht="15.75" thickBot="1">
      <c r="B22" s="403"/>
      <c r="C22" s="404"/>
      <c r="D22" s="70" t="s">
        <v>18</v>
      </c>
      <c r="E22" s="115">
        <f>E26+E28+E30+E32+E24</f>
        <v>7</v>
      </c>
      <c r="F22" s="115">
        <f aca="true" t="shared" si="13" ref="F22:U22">F26+F28+F30+F32+F24</f>
        <v>5</v>
      </c>
      <c r="G22" s="115">
        <f t="shared" si="13"/>
        <v>6</v>
      </c>
      <c r="H22" s="115">
        <f t="shared" si="13"/>
        <v>7</v>
      </c>
      <c r="I22" s="115">
        <f t="shared" si="13"/>
        <v>6</v>
      </c>
      <c r="J22" s="115">
        <f t="shared" si="13"/>
        <v>7</v>
      </c>
      <c r="K22" s="115">
        <f t="shared" si="13"/>
        <v>5</v>
      </c>
      <c r="L22" s="115">
        <f t="shared" si="13"/>
        <v>6</v>
      </c>
      <c r="M22" s="115">
        <f t="shared" si="13"/>
        <v>6</v>
      </c>
      <c r="N22" s="115">
        <f t="shared" si="13"/>
        <v>6</v>
      </c>
      <c r="O22" s="115">
        <f t="shared" si="13"/>
        <v>6</v>
      </c>
      <c r="P22" s="115">
        <f t="shared" si="13"/>
        <v>7</v>
      </c>
      <c r="Q22" s="115">
        <f t="shared" si="13"/>
        <v>6</v>
      </c>
      <c r="R22" s="115">
        <f t="shared" si="13"/>
        <v>7</v>
      </c>
      <c r="S22" s="115">
        <f t="shared" si="13"/>
        <v>6</v>
      </c>
      <c r="T22" s="115">
        <f t="shared" si="13"/>
        <v>6</v>
      </c>
      <c r="U22" s="115">
        <f t="shared" si="13"/>
        <v>7</v>
      </c>
      <c r="V22" s="548">
        <f>V26+V28+V30+V32</f>
        <v>82</v>
      </c>
      <c r="W22" s="549"/>
      <c r="X22" s="115">
        <f aca="true" t="shared" si="14" ref="X22:AT22">X24+X28+X30+X32</f>
        <v>1</v>
      </c>
      <c r="Y22" s="115">
        <f t="shared" si="14"/>
        <v>2</v>
      </c>
      <c r="Z22" s="115">
        <f t="shared" si="14"/>
        <v>0</v>
      </c>
      <c r="AA22" s="115">
        <f t="shared" si="14"/>
        <v>2</v>
      </c>
      <c r="AB22" s="115">
        <f t="shared" si="14"/>
        <v>0</v>
      </c>
      <c r="AC22" s="115">
        <f t="shared" si="14"/>
        <v>2</v>
      </c>
      <c r="AD22" s="115">
        <f t="shared" si="14"/>
        <v>0</v>
      </c>
      <c r="AE22" s="115">
        <f t="shared" si="14"/>
        <v>2</v>
      </c>
      <c r="AF22" s="115">
        <f t="shared" si="14"/>
        <v>1</v>
      </c>
      <c r="AG22" s="115">
        <f t="shared" si="14"/>
        <v>2</v>
      </c>
      <c r="AH22" s="115">
        <f t="shared" si="14"/>
        <v>0</v>
      </c>
      <c r="AI22" s="115">
        <f t="shared" si="14"/>
        <v>2</v>
      </c>
      <c r="AJ22" s="115">
        <f t="shared" si="14"/>
        <v>1</v>
      </c>
      <c r="AK22" s="115">
        <f t="shared" si="14"/>
        <v>0</v>
      </c>
      <c r="AL22" s="115">
        <f t="shared" si="14"/>
        <v>2</v>
      </c>
      <c r="AM22" s="115">
        <f t="shared" si="14"/>
        <v>0</v>
      </c>
      <c r="AN22" s="115">
        <f t="shared" si="14"/>
        <v>2</v>
      </c>
      <c r="AO22" s="115">
        <f t="shared" si="14"/>
        <v>1</v>
      </c>
      <c r="AP22" s="115">
        <f t="shared" si="14"/>
        <v>2</v>
      </c>
      <c r="AQ22" s="115">
        <f t="shared" si="14"/>
        <v>1</v>
      </c>
      <c r="AR22" s="115">
        <f t="shared" si="14"/>
        <v>2</v>
      </c>
      <c r="AS22" s="115">
        <f t="shared" si="14"/>
        <v>1</v>
      </c>
      <c r="AT22" s="115">
        <f t="shared" si="14"/>
        <v>2</v>
      </c>
      <c r="AU22" s="138">
        <f t="shared" si="5"/>
        <v>28</v>
      </c>
      <c r="AV22" s="138"/>
      <c r="AW22" s="555"/>
      <c r="AX22" s="555"/>
      <c r="AY22" s="555"/>
      <c r="AZ22" s="555"/>
      <c r="BA22" s="555"/>
      <c r="BB22" s="555"/>
      <c r="BC22" s="555"/>
      <c r="BD22" s="555"/>
      <c r="BE22" s="555"/>
    </row>
    <row r="23" spans="2:57" ht="15.75" thickBot="1">
      <c r="B23" s="389" t="s">
        <v>55</v>
      </c>
      <c r="C23" s="408" t="s">
        <v>56</v>
      </c>
      <c r="D23" s="39" t="s">
        <v>17</v>
      </c>
      <c r="E23" s="114">
        <v>2</v>
      </c>
      <c r="F23" s="114">
        <v>3</v>
      </c>
      <c r="G23" s="114">
        <v>3</v>
      </c>
      <c r="H23" s="114">
        <v>3</v>
      </c>
      <c r="I23" s="114">
        <v>3</v>
      </c>
      <c r="J23" s="114">
        <v>3</v>
      </c>
      <c r="K23" s="114">
        <v>3</v>
      </c>
      <c r="L23" s="114">
        <v>2</v>
      </c>
      <c r="M23" s="114">
        <v>3</v>
      </c>
      <c r="N23" s="114">
        <v>2</v>
      </c>
      <c r="O23" s="114">
        <v>3</v>
      </c>
      <c r="P23" s="114">
        <v>3</v>
      </c>
      <c r="Q23" s="114">
        <v>3</v>
      </c>
      <c r="R23" s="114">
        <v>3</v>
      </c>
      <c r="S23" s="114">
        <v>3</v>
      </c>
      <c r="T23" s="114">
        <v>3</v>
      </c>
      <c r="U23" s="114">
        <v>3</v>
      </c>
      <c r="V23" s="548">
        <f>SUM(E23:U23)</f>
        <v>48</v>
      </c>
      <c r="W23" s="550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38">
        <f t="shared" si="5"/>
        <v>0</v>
      </c>
      <c r="AV23" s="138"/>
      <c r="AW23" s="556"/>
      <c r="AX23" s="556"/>
      <c r="AY23" s="556"/>
      <c r="AZ23" s="556"/>
      <c r="BA23" s="556"/>
      <c r="BB23" s="556"/>
      <c r="BC23" s="556"/>
      <c r="BD23" s="556"/>
      <c r="BE23" s="556"/>
    </row>
    <row r="24" spans="2:57" ht="15.75" thickBot="1">
      <c r="B24" s="390"/>
      <c r="C24" s="409"/>
      <c r="D24" s="44" t="s">
        <v>18</v>
      </c>
      <c r="E24" s="114">
        <v>1</v>
      </c>
      <c r="F24" s="114">
        <v>1</v>
      </c>
      <c r="G24" s="114">
        <v>2</v>
      </c>
      <c r="H24" s="114">
        <v>1</v>
      </c>
      <c r="I24" s="114">
        <v>2</v>
      </c>
      <c r="J24" s="114">
        <v>2</v>
      </c>
      <c r="K24" s="114">
        <v>1</v>
      </c>
      <c r="L24" s="114">
        <v>1</v>
      </c>
      <c r="M24" s="114">
        <v>1</v>
      </c>
      <c r="N24" s="114">
        <v>1</v>
      </c>
      <c r="O24" s="114">
        <v>1</v>
      </c>
      <c r="P24" s="114">
        <v>2</v>
      </c>
      <c r="Q24" s="114">
        <v>2</v>
      </c>
      <c r="R24" s="114">
        <v>2</v>
      </c>
      <c r="S24" s="114">
        <v>1</v>
      </c>
      <c r="T24" s="114">
        <v>1</v>
      </c>
      <c r="U24" s="114">
        <v>2</v>
      </c>
      <c r="V24" s="548">
        <f>SUM(E24:U24)</f>
        <v>24</v>
      </c>
      <c r="W24" s="550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38">
        <f t="shared" si="5"/>
        <v>0</v>
      </c>
      <c r="AV24" s="138"/>
      <c r="AW24" s="556"/>
      <c r="AX24" s="556"/>
      <c r="AY24" s="556"/>
      <c r="AZ24" s="556"/>
      <c r="BA24" s="556"/>
      <c r="BB24" s="556"/>
      <c r="BC24" s="556"/>
      <c r="BD24" s="556"/>
      <c r="BE24" s="556"/>
    </row>
    <row r="25" spans="2:57" ht="15.75" thickBot="1">
      <c r="B25" s="389" t="s">
        <v>95</v>
      </c>
      <c r="C25" s="408" t="s">
        <v>22</v>
      </c>
      <c r="D25" s="39" t="s">
        <v>17</v>
      </c>
      <c r="E25" s="114">
        <v>2</v>
      </c>
      <c r="F25" s="114">
        <v>3</v>
      </c>
      <c r="G25" s="114">
        <v>3</v>
      </c>
      <c r="H25" s="114">
        <v>3</v>
      </c>
      <c r="I25" s="114">
        <v>3</v>
      </c>
      <c r="J25" s="114">
        <v>3</v>
      </c>
      <c r="K25" s="114">
        <v>2</v>
      </c>
      <c r="L25" s="114">
        <v>3</v>
      </c>
      <c r="M25" s="114">
        <v>2</v>
      </c>
      <c r="N25" s="114">
        <v>3</v>
      </c>
      <c r="O25" s="114">
        <v>3</v>
      </c>
      <c r="P25" s="114">
        <v>3</v>
      </c>
      <c r="Q25" s="114">
        <v>3</v>
      </c>
      <c r="R25" s="114">
        <v>3</v>
      </c>
      <c r="S25" s="114">
        <v>3</v>
      </c>
      <c r="T25" s="114">
        <v>2</v>
      </c>
      <c r="U25" s="114">
        <v>4</v>
      </c>
      <c r="V25" s="548">
        <f>SUM(E25:U25)</f>
        <v>48</v>
      </c>
      <c r="W25" s="550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38">
        <f t="shared" si="5"/>
        <v>0</v>
      </c>
      <c r="AV25" s="138"/>
      <c r="AW25" s="556"/>
      <c r="AX25" s="556"/>
      <c r="AY25" s="556"/>
      <c r="AZ25" s="556"/>
      <c r="BA25" s="556"/>
      <c r="BB25" s="556"/>
      <c r="BC25" s="556"/>
      <c r="BD25" s="556"/>
      <c r="BE25" s="556"/>
    </row>
    <row r="26" spans="2:57" ht="15.75" thickBot="1">
      <c r="B26" s="390"/>
      <c r="C26" s="409"/>
      <c r="D26" s="44" t="s">
        <v>18</v>
      </c>
      <c r="E26" s="114">
        <v>2</v>
      </c>
      <c r="F26" s="114">
        <v>1</v>
      </c>
      <c r="G26" s="114">
        <v>1</v>
      </c>
      <c r="H26" s="114">
        <v>2</v>
      </c>
      <c r="I26" s="114">
        <v>1</v>
      </c>
      <c r="J26" s="114">
        <v>2</v>
      </c>
      <c r="K26" s="114">
        <v>1</v>
      </c>
      <c r="L26" s="114">
        <v>1</v>
      </c>
      <c r="M26" s="114">
        <v>1</v>
      </c>
      <c r="N26" s="114">
        <v>2</v>
      </c>
      <c r="O26" s="114">
        <v>2</v>
      </c>
      <c r="P26" s="114">
        <v>1</v>
      </c>
      <c r="Q26" s="114">
        <v>1</v>
      </c>
      <c r="R26" s="114">
        <v>2</v>
      </c>
      <c r="S26" s="114">
        <v>1</v>
      </c>
      <c r="T26" s="114">
        <v>1</v>
      </c>
      <c r="U26" s="114">
        <v>2</v>
      </c>
      <c r="V26" s="548">
        <f aca="true" t="shared" si="15" ref="V26:V63">SUM(E26:U26)</f>
        <v>24</v>
      </c>
      <c r="W26" s="550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38">
        <f t="shared" si="5"/>
        <v>0</v>
      </c>
      <c r="AV26" s="138"/>
      <c r="AW26" s="556"/>
      <c r="AX26" s="556"/>
      <c r="AY26" s="556"/>
      <c r="AZ26" s="556"/>
      <c r="BA26" s="556"/>
      <c r="BB26" s="556"/>
      <c r="BC26" s="556"/>
      <c r="BD26" s="556"/>
      <c r="BE26" s="556"/>
    </row>
    <row r="27" spans="2:57" ht="15.75" thickBot="1">
      <c r="B27" s="389" t="s">
        <v>28</v>
      </c>
      <c r="C27" s="408" t="s">
        <v>21</v>
      </c>
      <c r="D27" s="39" t="s">
        <v>17</v>
      </c>
      <c r="E27" s="114">
        <v>2</v>
      </c>
      <c r="F27" s="114">
        <v>2</v>
      </c>
      <c r="G27" s="114">
        <v>2</v>
      </c>
      <c r="H27" s="114">
        <v>2</v>
      </c>
      <c r="I27" s="114">
        <v>2</v>
      </c>
      <c r="J27" s="114">
        <v>2</v>
      </c>
      <c r="K27" s="114">
        <v>2</v>
      </c>
      <c r="L27" s="114">
        <v>2</v>
      </c>
      <c r="M27" s="114">
        <v>2</v>
      </c>
      <c r="N27" s="114">
        <v>2</v>
      </c>
      <c r="O27" s="114">
        <v>2</v>
      </c>
      <c r="P27" s="114">
        <v>2</v>
      </c>
      <c r="Q27" s="114">
        <v>2</v>
      </c>
      <c r="R27" s="114">
        <v>2</v>
      </c>
      <c r="S27" s="114">
        <v>2</v>
      </c>
      <c r="T27" s="114">
        <v>2</v>
      </c>
      <c r="U27" s="114">
        <v>2</v>
      </c>
      <c r="V27" s="548">
        <f t="shared" si="15"/>
        <v>34</v>
      </c>
      <c r="W27" s="550"/>
      <c r="X27" s="114">
        <v>1</v>
      </c>
      <c r="Y27" s="114">
        <v>2</v>
      </c>
      <c r="Z27" s="114">
        <v>1</v>
      </c>
      <c r="AA27" s="114">
        <v>2</v>
      </c>
      <c r="AB27" s="114">
        <v>1</v>
      </c>
      <c r="AC27" s="114">
        <v>2</v>
      </c>
      <c r="AD27" s="114">
        <v>1</v>
      </c>
      <c r="AE27" s="114">
        <v>2</v>
      </c>
      <c r="AF27" s="114">
        <v>1</v>
      </c>
      <c r="AG27" s="114">
        <v>2</v>
      </c>
      <c r="AH27" s="114">
        <v>1</v>
      </c>
      <c r="AI27" s="114">
        <v>1</v>
      </c>
      <c r="AJ27" s="114">
        <v>1</v>
      </c>
      <c r="AK27" s="114">
        <v>1</v>
      </c>
      <c r="AL27" s="114">
        <v>1</v>
      </c>
      <c r="AM27" s="114">
        <v>1</v>
      </c>
      <c r="AN27" s="114">
        <v>1</v>
      </c>
      <c r="AO27" s="114">
        <v>1</v>
      </c>
      <c r="AP27" s="114">
        <v>1</v>
      </c>
      <c r="AQ27" s="114">
        <v>1</v>
      </c>
      <c r="AR27" s="114">
        <v>1</v>
      </c>
      <c r="AS27" s="114">
        <v>1</v>
      </c>
      <c r="AT27" s="114">
        <v>1</v>
      </c>
      <c r="AU27" s="138">
        <f t="shared" si="5"/>
        <v>28</v>
      </c>
      <c r="AV27" s="138"/>
      <c r="AW27" s="556"/>
      <c r="AX27" s="556"/>
      <c r="AY27" s="556"/>
      <c r="AZ27" s="556"/>
      <c r="BA27" s="556"/>
      <c r="BB27" s="556"/>
      <c r="BC27" s="556"/>
      <c r="BD27" s="556"/>
      <c r="BE27" s="556"/>
    </row>
    <row r="28" spans="2:57" ht="15.75" thickBot="1">
      <c r="B28" s="390"/>
      <c r="C28" s="409"/>
      <c r="D28" s="44" t="s">
        <v>18</v>
      </c>
      <c r="E28" s="114">
        <v>1</v>
      </c>
      <c r="F28" s="114">
        <v>1</v>
      </c>
      <c r="G28" s="114">
        <v>1</v>
      </c>
      <c r="H28" s="114">
        <v>1</v>
      </c>
      <c r="I28" s="114">
        <v>1</v>
      </c>
      <c r="J28" s="114">
        <v>1</v>
      </c>
      <c r="K28" s="114">
        <v>1</v>
      </c>
      <c r="L28" s="114">
        <v>1</v>
      </c>
      <c r="M28" s="114">
        <v>1</v>
      </c>
      <c r="N28" s="114">
        <v>1</v>
      </c>
      <c r="O28" s="114">
        <v>1</v>
      </c>
      <c r="P28" s="114">
        <v>1</v>
      </c>
      <c r="Q28" s="114">
        <v>1</v>
      </c>
      <c r="R28" s="114">
        <v>1</v>
      </c>
      <c r="S28" s="114">
        <v>1</v>
      </c>
      <c r="T28" s="114">
        <v>1</v>
      </c>
      <c r="U28" s="114">
        <v>1</v>
      </c>
      <c r="V28" s="548">
        <f t="shared" si="15"/>
        <v>17</v>
      </c>
      <c r="W28" s="550"/>
      <c r="X28" s="114">
        <v>1</v>
      </c>
      <c r="Y28" s="114">
        <v>1</v>
      </c>
      <c r="Z28" s="114">
        <v>0</v>
      </c>
      <c r="AA28" s="114">
        <v>1</v>
      </c>
      <c r="AB28" s="114">
        <v>0</v>
      </c>
      <c r="AC28" s="114">
        <v>1</v>
      </c>
      <c r="AD28" s="114">
        <v>0</v>
      </c>
      <c r="AE28" s="114">
        <v>1</v>
      </c>
      <c r="AF28" s="114">
        <v>1</v>
      </c>
      <c r="AG28" s="114">
        <v>1</v>
      </c>
      <c r="AH28" s="114">
        <v>0</v>
      </c>
      <c r="AI28" s="114">
        <v>1</v>
      </c>
      <c r="AJ28" s="114">
        <v>1</v>
      </c>
      <c r="AK28" s="114">
        <v>0</v>
      </c>
      <c r="AL28" s="114">
        <v>1</v>
      </c>
      <c r="AM28" s="114">
        <v>0</v>
      </c>
      <c r="AN28" s="114">
        <v>1</v>
      </c>
      <c r="AO28" s="114">
        <v>0</v>
      </c>
      <c r="AP28" s="114">
        <v>1</v>
      </c>
      <c r="AQ28" s="114">
        <v>0</v>
      </c>
      <c r="AR28" s="114">
        <v>1</v>
      </c>
      <c r="AS28" s="114">
        <v>0</v>
      </c>
      <c r="AT28" s="114">
        <v>1</v>
      </c>
      <c r="AU28" s="138">
        <f t="shared" si="5"/>
        <v>14</v>
      </c>
      <c r="AV28" s="138"/>
      <c r="AW28" s="556"/>
      <c r="AX28" s="556"/>
      <c r="AY28" s="556"/>
      <c r="AZ28" s="556"/>
      <c r="BA28" s="556"/>
      <c r="BB28" s="556"/>
      <c r="BC28" s="556"/>
      <c r="BD28" s="556"/>
      <c r="BE28" s="556"/>
    </row>
    <row r="29" spans="2:57" ht="15.75" thickBot="1">
      <c r="B29" s="389" t="s">
        <v>29</v>
      </c>
      <c r="C29" s="408" t="s">
        <v>59</v>
      </c>
      <c r="D29" s="39" t="s">
        <v>17</v>
      </c>
      <c r="E29" s="114">
        <v>2</v>
      </c>
      <c r="F29" s="114">
        <v>2</v>
      </c>
      <c r="G29" s="114">
        <v>2</v>
      </c>
      <c r="H29" s="114">
        <v>2</v>
      </c>
      <c r="I29" s="114">
        <v>2</v>
      </c>
      <c r="J29" s="114">
        <v>2</v>
      </c>
      <c r="K29" s="114">
        <v>2</v>
      </c>
      <c r="L29" s="114">
        <v>2</v>
      </c>
      <c r="M29" s="114">
        <v>2</v>
      </c>
      <c r="N29" s="114">
        <v>2</v>
      </c>
      <c r="O29" s="114">
        <v>2</v>
      </c>
      <c r="P29" s="114">
        <v>2</v>
      </c>
      <c r="Q29" s="114">
        <v>2</v>
      </c>
      <c r="R29" s="114">
        <v>2</v>
      </c>
      <c r="S29" s="114">
        <v>2</v>
      </c>
      <c r="T29" s="114">
        <v>2</v>
      </c>
      <c r="U29" s="114">
        <v>2</v>
      </c>
      <c r="V29" s="548">
        <f>SUM(E29:U29)</f>
        <v>34</v>
      </c>
      <c r="W29" s="550"/>
      <c r="X29" s="114">
        <v>1</v>
      </c>
      <c r="Y29" s="114">
        <v>2</v>
      </c>
      <c r="Z29" s="114">
        <v>1</v>
      </c>
      <c r="AA29" s="114">
        <v>2</v>
      </c>
      <c r="AB29" s="114">
        <v>1</v>
      </c>
      <c r="AC29" s="114">
        <v>2</v>
      </c>
      <c r="AD29" s="114">
        <v>1</v>
      </c>
      <c r="AE29" s="114">
        <v>2</v>
      </c>
      <c r="AF29" s="114">
        <v>1</v>
      </c>
      <c r="AG29" s="114">
        <v>2</v>
      </c>
      <c r="AH29" s="114">
        <v>1</v>
      </c>
      <c r="AI29" s="114">
        <v>1</v>
      </c>
      <c r="AJ29" s="114">
        <v>1</v>
      </c>
      <c r="AK29" s="114">
        <v>1</v>
      </c>
      <c r="AL29" s="114">
        <v>1</v>
      </c>
      <c r="AM29" s="114">
        <v>1</v>
      </c>
      <c r="AN29" s="114">
        <v>1</v>
      </c>
      <c r="AO29" s="114">
        <v>1</v>
      </c>
      <c r="AP29" s="114">
        <v>1</v>
      </c>
      <c r="AQ29" s="114">
        <v>1</v>
      </c>
      <c r="AR29" s="114">
        <v>1</v>
      </c>
      <c r="AS29" s="114">
        <v>1</v>
      </c>
      <c r="AT29" s="114">
        <v>1</v>
      </c>
      <c r="AU29" s="138">
        <f t="shared" si="5"/>
        <v>28</v>
      </c>
      <c r="AV29" s="138"/>
      <c r="AW29" s="557"/>
      <c r="AX29" s="557"/>
      <c r="AY29" s="557"/>
      <c r="AZ29" s="557"/>
      <c r="BA29" s="557"/>
      <c r="BB29" s="557"/>
      <c r="BC29" s="557"/>
      <c r="BD29" s="557"/>
      <c r="BE29" s="557"/>
    </row>
    <row r="30" spans="2:57" ht="15.75" thickBot="1">
      <c r="B30" s="390"/>
      <c r="C30" s="409"/>
      <c r="D30" s="39" t="s">
        <v>18</v>
      </c>
      <c r="E30" s="114">
        <v>1</v>
      </c>
      <c r="F30" s="114">
        <v>1</v>
      </c>
      <c r="G30" s="114">
        <v>1</v>
      </c>
      <c r="H30" s="114">
        <v>1</v>
      </c>
      <c r="I30" s="114">
        <v>1</v>
      </c>
      <c r="J30" s="114">
        <v>1</v>
      </c>
      <c r="K30" s="114">
        <v>1</v>
      </c>
      <c r="L30" s="114">
        <v>1</v>
      </c>
      <c r="M30" s="114">
        <v>1</v>
      </c>
      <c r="N30" s="114">
        <v>1</v>
      </c>
      <c r="O30" s="114">
        <v>1</v>
      </c>
      <c r="P30" s="114">
        <v>1</v>
      </c>
      <c r="Q30" s="114">
        <v>1</v>
      </c>
      <c r="R30" s="114">
        <v>1</v>
      </c>
      <c r="S30" s="114">
        <v>1</v>
      </c>
      <c r="T30" s="114">
        <v>1</v>
      </c>
      <c r="U30" s="114">
        <v>1</v>
      </c>
      <c r="V30" s="548">
        <f>SUM(E30:U30)</f>
        <v>17</v>
      </c>
      <c r="W30" s="550"/>
      <c r="X30" s="114">
        <v>0</v>
      </c>
      <c r="Y30" s="114">
        <v>1</v>
      </c>
      <c r="Z30" s="114">
        <v>0</v>
      </c>
      <c r="AA30" s="114">
        <v>1</v>
      </c>
      <c r="AB30" s="114">
        <v>0</v>
      </c>
      <c r="AC30" s="114">
        <v>1</v>
      </c>
      <c r="AD30" s="114">
        <v>0</v>
      </c>
      <c r="AE30" s="114">
        <v>1</v>
      </c>
      <c r="AF30" s="114">
        <v>0</v>
      </c>
      <c r="AG30" s="114">
        <v>1</v>
      </c>
      <c r="AH30" s="114">
        <v>0</v>
      </c>
      <c r="AI30" s="114">
        <v>1</v>
      </c>
      <c r="AJ30" s="114">
        <v>0</v>
      </c>
      <c r="AK30" s="114">
        <v>0</v>
      </c>
      <c r="AL30" s="114">
        <v>1</v>
      </c>
      <c r="AM30" s="114">
        <v>0</v>
      </c>
      <c r="AN30" s="114">
        <v>1</v>
      </c>
      <c r="AO30" s="114">
        <v>1</v>
      </c>
      <c r="AP30" s="114">
        <v>1</v>
      </c>
      <c r="AQ30" s="114">
        <v>1</v>
      </c>
      <c r="AR30" s="114">
        <v>1</v>
      </c>
      <c r="AS30" s="114">
        <v>1</v>
      </c>
      <c r="AT30" s="114">
        <v>1</v>
      </c>
      <c r="AU30" s="138">
        <f t="shared" si="5"/>
        <v>14</v>
      </c>
      <c r="AV30" s="138"/>
      <c r="AW30" s="557"/>
      <c r="AX30" s="557"/>
      <c r="AY30" s="557"/>
      <c r="AZ30" s="557"/>
      <c r="BA30" s="557"/>
      <c r="BB30" s="557"/>
      <c r="BC30" s="557"/>
      <c r="BD30" s="557"/>
      <c r="BE30" s="557"/>
    </row>
    <row r="31" spans="2:57" ht="15.75" thickBot="1">
      <c r="B31" s="389" t="s">
        <v>57</v>
      </c>
      <c r="C31" s="396" t="s">
        <v>58</v>
      </c>
      <c r="D31" s="39" t="s">
        <v>17</v>
      </c>
      <c r="E31" s="114">
        <v>2</v>
      </c>
      <c r="F31" s="114">
        <v>3</v>
      </c>
      <c r="G31" s="114">
        <v>3</v>
      </c>
      <c r="H31" s="114">
        <v>3</v>
      </c>
      <c r="I31" s="114">
        <v>3</v>
      </c>
      <c r="J31" s="114">
        <v>2</v>
      </c>
      <c r="K31" s="114">
        <v>3</v>
      </c>
      <c r="L31" s="114">
        <v>3</v>
      </c>
      <c r="M31" s="114">
        <v>3</v>
      </c>
      <c r="N31" s="114">
        <v>3</v>
      </c>
      <c r="O31" s="114">
        <v>2</v>
      </c>
      <c r="P31" s="114">
        <v>3</v>
      </c>
      <c r="Q31" s="114">
        <v>2</v>
      </c>
      <c r="R31" s="114">
        <v>3</v>
      </c>
      <c r="S31" s="114">
        <v>3</v>
      </c>
      <c r="T31" s="114">
        <v>4</v>
      </c>
      <c r="U31" s="114">
        <v>3</v>
      </c>
      <c r="V31" s="548">
        <f t="shared" si="15"/>
        <v>48</v>
      </c>
      <c r="W31" s="551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38">
        <f t="shared" si="5"/>
        <v>0</v>
      </c>
      <c r="AV31" s="138"/>
      <c r="AW31" s="557"/>
      <c r="AX31" s="557"/>
      <c r="AY31" s="557"/>
      <c r="AZ31" s="557"/>
      <c r="BA31" s="557"/>
      <c r="BB31" s="557"/>
      <c r="BC31" s="557"/>
      <c r="BD31" s="557"/>
      <c r="BE31" s="557"/>
    </row>
    <row r="32" spans="2:57" ht="15.75" thickBot="1">
      <c r="B32" s="390"/>
      <c r="C32" s="397"/>
      <c r="D32" s="39" t="s">
        <v>18</v>
      </c>
      <c r="E32" s="114">
        <v>2</v>
      </c>
      <c r="F32" s="114">
        <v>1</v>
      </c>
      <c r="G32" s="114">
        <v>1</v>
      </c>
      <c r="H32" s="114">
        <v>2</v>
      </c>
      <c r="I32" s="114">
        <v>1</v>
      </c>
      <c r="J32" s="114">
        <v>1</v>
      </c>
      <c r="K32" s="114">
        <v>1</v>
      </c>
      <c r="L32" s="114">
        <v>2</v>
      </c>
      <c r="M32" s="114">
        <v>2</v>
      </c>
      <c r="N32" s="114">
        <v>1</v>
      </c>
      <c r="O32" s="114">
        <v>1</v>
      </c>
      <c r="P32" s="114">
        <v>2</v>
      </c>
      <c r="Q32" s="114">
        <v>1</v>
      </c>
      <c r="R32" s="114">
        <v>1</v>
      </c>
      <c r="S32" s="114">
        <v>2</v>
      </c>
      <c r="T32" s="114">
        <v>2</v>
      </c>
      <c r="U32" s="114">
        <v>1</v>
      </c>
      <c r="V32" s="548">
        <f t="shared" si="15"/>
        <v>24</v>
      </c>
      <c r="W32" s="551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38">
        <f t="shared" si="5"/>
        <v>0</v>
      </c>
      <c r="AV32" s="138"/>
      <c r="AW32" s="557"/>
      <c r="AX32" s="557"/>
      <c r="AY32" s="557"/>
      <c r="AZ32" s="557"/>
      <c r="BA32" s="557"/>
      <c r="BB32" s="557"/>
      <c r="BC32" s="557"/>
      <c r="BD32" s="557"/>
      <c r="BE32" s="557"/>
    </row>
    <row r="33" spans="2:57" ht="15.75" thickBot="1">
      <c r="B33" s="402" t="s">
        <v>96</v>
      </c>
      <c r="C33" s="400" t="s">
        <v>97</v>
      </c>
      <c r="D33" s="70" t="s">
        <v>17</v>
      </c>
      <c r="E33" s="115">
        <f>E35+E37+E39</f>
        <v>8</v>
      </c>
      <c r="F33" s="115">
        <f aca="true" t="shared" si="16" ref="F33:U33">F35+F37+F39</f>
        <v>7</v>
      </c>
      <c r="G33" s="115">
        <f t="shared" si="16"/>
        <v>7</v>
      </c>
      <c r="H33" s="115">
        <f t="shared" si="16"/>
        <v>6</v>
      </c>
      <c r="I33" s="115">
        <f t="shared" si="16"/>
        <v>7</v>
      </c>
      <c r="J33" s="115">
        <f t="shared" si="16"/>
        <v>7</v>
      </c>
      <c r="K33" s="115">
        <f t="shared" si="16"/>
        <v>7</v>
      </c>
      <c r="L33" s="115">
        <f t="shared" si="16"/>
        <v>7</v>
      </c>
      <c r="M33" s="115">
        <f t="shared" si="16"/>
        <v>7</v>
      </c>
      <c r="N33" s="115">
        <f t="shared" si="16"/>
        <v>7</v>
      </c>
      <c r="O33" s="115">
        <f t="shared" si="16"/>
        <v>7</v>
      </c>
      <c r="P33" s="115">
        <f t="shared" si="16"/>
        <v>7</v>
      </c>
      <c r="Q33" s="115">
        <f t="shared" si="16"/>
        <v>7</v>
      </c>
      <c r="R33" s="115">
        <f t="shared" si="16"/>
        <v>7</v>
      </c>
      <c r="S33" s="115">
        <f t="shared" si="16"/>
        <v>7</v>
      </c>
      <c r="T33" s="115">
        <f t="shared" si="16"/>
        <v>7</v>
      </c>
      <c r="U33" s="115">
        <f t="shared" si="16"/>
        <v>6</v>
      </c>
      <c r="V33" s="548">
        <f t="shared" si="15"/>
        <v>118</v>
      </c>
      <c r="W33" s="551"/>
      <c r="X33" s="115">
        <f aca="true" t="shared" si="17" ref="X33:AS33">X35+X37+X39</f>
        <v>3</v>
      </c>
      <c r="Y33" s="115">
        <f t="shared" si="17"/>
        <v>3</v>
      </c>
      <c r="Z33" s="115">
        <f t="shared" si="17"/>
        <v>3</v>
      </c>
      <c r="AA33" s="115">
        <f t="shared" si="17"/>
        <v>3</v>
      </c>
      <c r="AB33" s="115">
        <f t="shared" si="17"/>
        <v>3</v>
      </c>
      <c r="AC33" s="115">
        <f t="shared" si="17"/>
        <v>3</v>
      </c>
      <c r="AD33" s="115">
        <f t="shared" si="17"/>
        <v>3</v>
      </c>
      <c r="AE33" s="115">
        <f t="shared" si="17"/>
        <v>3</v>
      </c>
      <c r="AF33" s="115">
        <f t="shared" si="17"/>
        <v>3</v>
      </c>
      <c r="AG33" s="115">
        <f t="shared" si="17"/>
        <v>3</v>
      </c>
      <c r="AH33" s="115">
        <f t="shared" si="17"/>
        <v>3</v>
      </c>
      <c r="AI33" s="115">
        <f t="shared" si="17"/>
        <v>3</v>
      </c>
      <c r="AJ33" s="115">
        <f t="shared" si="17"/>
        <v>3</v>
      </c>
      <c r="AK33" s="115">
        <f t="shared" si="17"/>
        <v>3</v>
      </c>
      <c r="AL33" s="115">
        <f t="shared" si="17"/>
        <v>3</v>
      </c>
      <c r="AM33" s="115">
        <f t="shared" si="17"/>
        <v>3</v>
      </c>
      <c r="AN33" s="115">
        <f t="shared" si="17"/>
        <v>2</v>
      </c>
      <c r="AO33" s="115">
        <f t="shared" si="17"/>
        <v>3</v>
      </c>
      <c r="AP33" s="115">
        <f t="shared" si="17"/>
        <v>2</v>
      </c>
      <c r="AQ33" s="115">
        <f t="shared" si="17"/>
        <v>4</v>
      </c>
      <c r="AR33" s="115">
        <f t="shared" si="17"/>
        <v>3</v>
      </c>
      <c r="AS33" s="115">
        <f t="shared" si="17"/>
        <v>3</v>
      </c>
      <c r="AT33" s="115">
        <f>AT35+AT37+AT39</f>
        <v>3</v>
      </c>
      <c r="AU33" s="138">
        <f t="shared" si="5"/>
        <v>68</v>
      </c>
      <c r="AV33" s="138"/>
      <c r="AW33" s="557"/>
      <c r="AX33" s="557"/>
      <c r="AY33" s="557"/>
      <c r="AZ33" s="557"/>
      <c r="BA33" s="557"/>
      <c r="BB33" s="557"/>
      <c r="BC33" s="557"/>
      <c r="BD33" s="557"/>
      <c r="BE33" s="557"/>
    </row>
    <row r="34" spans="2:57" ht="16.5" customHeight="1" thickBot="1">
      <c r="B34" s="403"/>
      <c r="C34" s="401"/>
      <c r="D34" s="119" t="s">
        <v>18</v>
      </c>
      <c r="E34" s="115">
        <f>E36+E38+E40</f>
        <v>3</v>
      </c>
      <c r="F34" s="115">
        <f aca="true" t="shared" si="18" ref="F34:U34">F36+F38+F40</f>
        <v>4</v>
      </c>
      <c r="G34" s="115">
        <f t="shared" si="18"/>
        <v>4</v>
      </c>
      <c r="H34" s="115">
        <f t="shared" si="18"/>
        <v>3</v>
      </c>
      <c r="I34" s="115">
        <f t="shared" si="18"/>
        <v>4</v>
      </c>
      <c r="J34" s="115">
        <f t="shared" si="18"/>
        <v>3</v>
      </c>
      <c r="K34" s="115">
        <f t="shared" si="18"/>
        <v>4</v>
      </c>
      <c r="L34" s="115">
        <f t="shared" si="18"/>
        <v>3</v>
      </c>
      <c r="M34" s="115">
        <f t="shared" si="18"/>
        <v>4</v>
      </c>
      <c r="N34" s="115">
        <f t="shared" si="18"/>
        <v>3</v>
      </c>
      <c r="O34" s="115">
        <f t="shared" si="18"/>
        <v>4</v>
      </c>
      <c r="P34" s="115">
        <f t="shared" si="18"/>
        <v>3</v>
      </c>
      <c r="Q34" s="115">
        <f t="shared" si="18"/>
        <v>4</v>
      </c>
      <c r="R34" s="115">
        <f t="shared" si="18"/>
        <v>3</v>
      </c>
      <c r="S34" s="115">
        <f t="shared" si="18"/>
        <v>3</v>
      </c>
      <c r="T34" s="115">
        <f t="shared" si="18"/>
        <v>4</v>
      </c>
      <c r="U34" s="115">
        <f t="shared" si="18"/>
        <v>3</v>
      </c>
      <c r="V34" s="548">
        <f t="shared" si="15"/>
        <v>59</v>
      </c>
      <c r="W34" s="551"/>
      <c r="X34" s="115">
        <f aca="true" t="shared" si="19" ref="X34:AS34">X36+X38+X40</f>
        <v>1</v>
      </c>
      <c r="Y34" s="115">
        <f t="shared" si="19"/>
        <v>2</v>
      </c>
      <c r="Z34" s="115">
        <f t="shared" si="19"/>
        <v>2</v>
      </c>
      <c r="AA34" s="115">
        <f t="shared" si="19"/>
        <v>1</v>
      </c>
      <c r="AB34" s="115">
        <f t="shared" si="19"/>
        <v>2</v>
      </c>
      <c r="AC34" s="115">
        <f t="shared" si="19"/>
        <v>1</v>
      </c>
      <c r="AD34" s="115">
        <f t="shared" si="19"/>
        <v>2</v>
      </c>
      <c r="AE34" s="115">
        <f t="shared" si="19"/>
        <v>1</v>
      </c>
      <c r="AF34" s="115">
        <f t="shared" si="19"/>
        <v>2</v>
      </c>
      <c r="AG34" s="115">
        <f t="shared" si="19"/>
        <v>1</v>
      </c>
      <c r="AH34" s="115">
        <f t="shared" si="19"/>
        <v>2</v>
      </c>
      <c r="AI34" s="115">
        <f t="shared" si="19"/>
        <v>1</v>
      </c>
      <c r="AJ34" s="115">
        <f t="shared" si="19"/>
        <v>1</v>
      </c>
      <c r="AK34" s="115">
        <f t="shared" si="19"/>
        <v>2</v>
      </c>
      <c r="AL34" s="115">
        <f t="shared" si="19"/>
        <v>2</v>
      </c>
      <c r="AM34" s="115">
        <f t="shared" si="19"/>
        <v>1</v>
      </c>
      <c r="AN34" s="115">
        <f t="shared" si="19"/>
        <v>2</v>
      </c>
      <c r="AO34" s="115">
        <f t="shared" si="19"/>
        <v>1</v>
      </c>
      <c r="AP34" s="115">
        <f t="shared" si="19"/>
        <v>2</v>
      </c>
      <c r="AQ34" s="115">
        <f t="shared" si="19"/>
        <v>2</v>
      </c>
      <c r="AR34" s="115">
        <f t="shared" si="19"/>
        <v>1</v>
      </c>
      <c r="AS34" s="115">
        <f t="shared" si="19"/>
        <v>1</v>
      </c>
      <c r="AT34" s="115">
        <f>AT36+AT38+AT40</f>
        <v>1</v>
      </c>
      <c r="AU34" s="138">
        <f t="shared" si="5"/>
        <v>34</v>
      </c>
      <c r="AV34" s="138"/>
      <c r="AW34" s="557"/>
      <c r="AX34" s="557"/>
      <c r="AY34" s="557"/>
      <c r="AZ34" s="557"/>
      <c r="BA34" s="557"/>
      <c r="BB34" s="557"/>
      <c r="BC34" s="557"/>
      <c r="BD34" s="557"/>
      <c r="BE34" s="557"/>
    </row>
    <row r="35" spans="2:57" ht="15.75" thickBot="1">
      <c r="B35" s="389" t="s">
        <v>53</v>
      </c>
      <c r="C35" s="391" t="s">
        <v>24</v>
      </c>
      <c r="D35" s="39" t="s">
        <v>17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548">
        <f t="shared" si="15"/>
        <v>0</v>
      </c>
      <c r="W35" s="551"/>
      <c r="X35" s="114">
        <v>3</v>
      </c>
      <c r="Y35" s="114">
        <v>3</v>
      </c>
      <c r="Z35" s="114">
        <v>3</v>
      </c>
      <c r="AA35" s="114">
        <v>3</v>
      </c>
      <c r="AB35" s="114">
        <v>3</v>
      </c>
      <c r="AC35" s="114">
        <v>3</v>
      </c>
      <c r="AD35" s="114">
        <v>3</v>
      </c>
      <c r="AE35" s="114">
        <v>3</v>
      </c>
      <c r="AF35" s="114">
        <v>3</v>
      </c>
      <c r="AG35" s="114">
        <v>3</v>
      </c>
      <c r="AH35" s="114">
        <v>3</v>
      </c>
      <c r="AI35" s="114">
        <v>3</v>
      </c>
      <c r="AJ35" s="114">
        <v>3</v>
      </c>
      <c r="AK35" s="114">
        <v>3</v>
      </c>
      <c r="AL35" s="114">
        <v>3</v>
      </c>
      <c r="AM35" s="114">
        <v>3</v>
      </c>
      <c r="AN35" s="114">
        <v>2</v>
      </c>
      <c r="AO35" s="114">
        <v>3</v>
      </c>
      <c r="AP35" s="114">
        <v>2</v>
      </c>
      <c r="AQ35" s="114">
        <v>4</v>
      </c>
      <c r="AR35" s="114">
        <v>3</v>
      </c>
      <c r="AS35" s="114">
        <v>3</v>
      </c>
      <c r="AT35" s="114">
        <v>3</v>
      </c>
      <c r="AU35" s="138">
        <f t="shared" si="5"/>
        <v>68</v>
      </c>
      <c r="AV35" s="138"/>
      <c r="AW35" s="557"/>
      <c r="AX35" s="557"/>
      <c r="AY35" s="557"/>
      <c r="AZ35" s="557"/>
      <c r="BA35" s="557"/>
      <c r="BB35" s="557"/>
      <c r="BC35" s="557"/>
      <c r="BD35" s="557"/>
      <c r="BE35" s="557"/>
    </row>
    <row r="36" spans="2:57" ht="15.75" thickBot="1">
      <c r="B36" s="390"/>
      <c r="C36" s="392"/>
      <c r="D36" s="39" t="s">
        <v>18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548">
        <f t="shared" si="15"/>
        <v>0</v>
      </c>
      <c r="W36" s="551"/>
      <c r="X36" s="114">
        <v>1</v>
      </c>
      <c r="Y36" s="114">
        <v>2</v>
      </c>
      <c r="Z36" s="114">
        <v>2</v>
      </c>
      <c r="AA36" s="114">
        <v>1</v>
      </c>
      <c r="AB36" s="114">
        <v>2</v>
      </c>
      <c r="AC36" s="114">
        <v>1</v>
      </c>
      <c r="AD36" s="114">
        <v>2</v>
      </c>
      <c r="AE36" s="114">
        <v>1</v>
      </c>
      <c r="AF36" s="114">
        <v>2</v>
      </c>
      <c r="AG36" s="114">
        <v>1</v>
      </c>
      <c r="AH36" s="114">
        <v>2</v>
      </c>
      <c r="AI36" s="114">
        <v>1</v>
      </c>
      <c r="AJ36" s="114">
        <v>1</v>
      </c>
      <c r="AK36" s="114">
        <v>2</v>
      </c>
      <c r="AL36" s="114">
        <v>2</v>
      </c>
      <c r="AM36" s="114">
        <v>1</v>
      </c>
      <c r="AN36" s="114">
        <v>2</v>
      </c>
      <c r="AO36" s="114">
        <v>1</v>
      </c>
      <c r="AP36" s="114">
        <v>2</v>
      </c>
      <c r="AQ36" s="114">
        <v>2</v>
      </c>
      <c r="AR36" s="114">
        <v>1</v>
      </c>
      <c r="AS36" s="114">
        <v>1</v>
      </c>
      <c r="AT36" s="114">
        <v>1</v>
      </c>
      <c r="AU36" s="138">
        <f t="shared" si="5"/>
        <v>34</v>
      </c>
      <c r="AV36" s="138"/>
      <c r="AW36" s="557"/>
      <c r="AX36" s="557"/>
      <c r="AY36" s="557"/>
      <c r="AZ36" s="557"/>
      <c r="BA36" s="557"/>
      <c r="BB36" s="557"/>
      <c r="BC36" s="557"/>
      <c r="BD36" s="557"/>
      <c r="BE36" s="557"/>
    </row>
    <row r="37" spans="2:57" ht="15.75" thickBot="1">
      <c r="B37" s="389" t="s">
        <v>129</v>
      </c>
      <c r="C37" s="391" t="s">
        <v>54</v>
      </c>
      <c r="D37" s="39" t="s">
        <v>17</v>
      </c>
      <c r="E37" s="114">
        <v>4</v>
      </c>
      <c r="F37" s="114">
        <v>4</v>
      </c>
      <c r="G37" s="114">
        <v>4</v>
      </c>
      <c r="H37" s="114">
        <v>4</v>
      </c>
      <c r="I37" s="114">
        <v>4</v>
      </c>
      <c r="J37" s="114">
        <v>4</v>
      </c>
      <c r="K37" s="114">
        <v>4</v>
      </c>
      <c r="L37" s="114">
        <v>4</v>
      </c>
      <c r="M37" s="114">
        <v>4</v>
      </c>
      <c r="N37" s="114">
        <v>4</v>
      </c>
      <c r="O37" s="114">
        <v>4</v>
      </c>
      <c r="P37" s="114">
        <v>4</v>
      </c>
      <c r="Q37" s="114">
        <v>4</v>
      </c>
      <c r="R37" s="114">
        <v>4</v>
      </c>
      <c r="S37" s="114">
        <v>4</v>
      </c>
      <c r="T37" s="114">
        <v>4</v>
      </c>
      <c r="U37" s="114">
        <v>4</v>
      </c>
      <c r="V37" s="548">
        <f t="shared" si="15"/>
        <v>68</v>
      </c>
      <c r="W37" s="551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38">
        <f t="shared" si="5"/>
        <v>0</v>
      </c>
      <c r="AV37" s="138"/>
      <c r="AW37" s="557"/>
      <c r="AX37" s="557"/>
      <c r="AY37" s="557"/>
      <c r="AZ37" s="557"/>
      <c r="BA37" s="557"/>
      <c r="BB37" s="557"/>
      <c r="BC37" s="557"/>
      <c r="BD37" s="557"/>
      <c r="BE37" s="557"/>
    </row>
    <row r="38" spans="2:57" ht="15.75" thickBot="1">
      <c r="B38" s="390"/>
      <c r="C38" s="392"/>
      <c r="D38" s="39" t="s">
        <v>18</v>
      </c>
      <c r="E38" s="114">
        <v>2</v>
      </c>
      <c r="F38" s="114">
        <v>2</v>
      </c>
      <c r="G38" s="114">
        <v>2</v>
      </c>
      <c r="H38" s="114">
        <v>2</v>
      </c>
      <c r="I38" s="114">
        <v>2</v>
      </c>
      <c r="J38" s="114">
        <v>2</v>
      </c>
      <c r="K38" s="114">
        <v>2</v>
      </c>
      <c r="L38" s="114">
        <v>2</v>
      </c>
      <c r="M38" s="114">
        <v>2</v>
      </c>
      <c r="N38" s="114">
        <v>2</v>
      </c>
      <c r="O38" s="114">
        <v>2</v>
      </c>
      <c r="P38" s="114">
        <v>2</v>
      </c>
      <c r="Q38" s="114">
        <v>2</v>
      </c>
      <c r="R38" s="114">
        <v>2</v>
      </c>
      <c r="S38" s="114">
        <v>2</v>
      </c>
      <c r="T38" s="114">
        <v>2</v>
      </c>
      <c r="U38" s="114">
        <v>2</v>
      </c>
      <c r="V38" s="548">
        <f t="shared" si="15"/>
        <v>34</v>
      </c>
      <c r="W38" s="551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38">
        <f t="shared" si="5"/>
        <v>0</v>
      </c>
      <c r="AV38" s="138"/>
      <c r="AW38" s="557"/>
      <c r="AX38" s="557"/>
      <c r="AY38" s="557"/>
      <c r="AZ38" s="557"/>
      <c r="BA38" s="557"/>
      <c r="BB38" s="557"/>
      <c r="BC38" s="557"/>
      <c r="BD38" s="557"/>
      <c r="BE38" s="557"/>
    </row>
    <row r="39" spans="2:57" ht="15.75" thickBot="1">
      <c r="B39" s="389" t="s">
        <v>165</v>
      </c>
      <c r="C39" s="391" t="s">
        <v>185</v>
      </c>
      <c r="D39" s="39" t="s">
        <v>17</v>
      </c>
      <c r="E39" s="114">
        <v>4</v>
      </c>
      <c r="F39" s="114">
        <v>3</v>
      </c>
      <c r="G39" s="114">
        <v>3</v>
      </c>
      <c r="H39" s="114">
        <v>2</v>
      </c>
      <c r="I39" s="114">
        <v>3</v>
      </c>
      <c r="J39" s="114">
        <v>3</v>
      </c>
      <c r="K39" s="114">
        <v>3</v>
      </c>
      <c r="L39" s="114">
        <v>3</v>
      </c>
      <c r="M39" s="114">
        <v>3</v>
      </c>
      <c r="N39" s="114">
        <v>3</v>
      </c>
      <c r="O39" s="114">
        <v>3</v>
      </c>
      <c r="P39" s="114">
        <v>3</v>
      </c>
      <c r="Q39" s="114">
        <v>3</v>
      </c>
      <c r="R39" s="114">
        <v>3</v>
      </c>
      <c r="S39" s="114">
        <v>3</v>
      </c>
      <c r="T39" s="114">
        <v>3</v>
      </c>
      <c r="U39" s="114">
        <v>2</v>
      </c>
      <c r="V39" s="548">
        <f t="shared" si="15"/>
        <v>50</v>
      </c>
      <c r="W39" s="551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38">
        <f t="shared" si="5"/>
        <v>0</v>
      </c>
      <c r="AV39" s="138"/>
      <c r="AW39" s="557"/>
      <c r="AX39" s="557"/>
      <c r="AY39" s="557"/>
      <c r="AZ39" s="557"/>
      <c r="BA39" s="557"/>
      <c r="BB39" s="557"/>
      <c r="BC39" s="557"/>
      <c r="BD39" s="557"/>
      <c r="BE39" s="557"/>
    </row>
    <row r="40" spans="2:57" ht="15.75" thickBot="1">
      <c r="B40" s="390"/>
      <c r="C40" s="392"/>
      <c r="D40" s="39" t="s">
        <v>18</v>
      </c>
      <c r="E40" s="114">
        <v>1</v>
      </c>
      <c r="F40" s="114">
        <v>2</v>
      </c>
      <c r="G40" s="114">
        <v>2</v>
      </c>
      <c r="H40" s="114">
        <v>1</v>
      </c>
      <c r="I40" s="114">
        <v>2</v>
      </c>
      <c r="J40" s="114">
        <v>1</v>
      </c>
      <c r="K40" s="114">
        <v>2</v>
      </c>
      <c r="L40" s="114">
        <v>1</v>
      </c>
      <c r="M40" s="114">
        <v>2</v>
      </c>
      <c r="N40" s="114">
        <v>1</v>
      </c>
      <c r="O40" s="114">
        <v>2</v>
      </c>
      <c r="P40" s="114">
        <v>1</v>
      </c>
      <c r="Q40" s="114">
        <v>2</v>
      </c>
      <c r="R40" s="114">
        <v>1</v>
      </c>
      <c r="S40" s="114">
        <v>1</v>
      </c>
      <c r="T40" s="114">
        <v>2</v>
      </c>
      <c r="U40" s="114">
        <v>1</v>
      </c>
      <c r="V40" s="548">
        <f t="shared" si="15"/>
        <v>25</v>
      </c>
      <c r="W40" s="551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38">
        <f t="shared" si="5"/>
        <v>0</v>
      </c>
      <c r="AV40" s="138"/>
      <c r="AW40" s="557"/>
      <c r="AX40" s="557"/>
      <c r="AY40" s="557"/>
      <c r="AZ40" s="557"/>
      <c r="BA40" s="557"/>
      <c r="BB40" s="557"/>
      <c r="BC40" s="557"/>
      <c r="BD40" s="557"/>
      <c r="BE40" s="557"/>
    </row>
    <row r="41" spans="2:57" ht="15.75" thickBot="1">
      <c r="B41" s="322" t="s">
        <v>75</v>
      </c>
      <c r="C41" s="405" t="s">
        <v>30</v>
      </c>
      <c r="D41" s="80" t="s">
        <v>17</v>
      </c>
      <c r="E41" s="111">
        <f>E43+E47+E49+E51</f>
        <v>13</v>
      </c>
      <c r="F41" s="251">
        <f aca="true" t="shared" si="20" ref="F41:U41">F43+F47+F49+F51</f>
        <v>12</v>
      </c>
      <c r="G41" s="251">
        <f t="shared" si="20"/>
        <v>11</v>
      </c>
      <c r="H41" s="251">
        <f t="shared" si="20"/>
        <v>12</v>
      </c>
      <c r="I41" s="251">
        <f t="shared" si="20"/>
        <v>12</v>
      </c>
      <c r="J41" s="251">
        <f t="shared" si="20"/>
        <v>12</v>
      </c>
      <c r="K41" s="251">
        <f t="shared" si="20"/>
        <v>12</v>
      </c>
      <c r="L41" s="251">
        <f t="shared" si="20"/>
        <v>12</v>
      </c>
      <c r="M41" s="251">
        <f t="shared" si="20"/>
        <v>12</v>
      </c>
      <c r="N41" s="251">
        <f t="shared" si="20"/>
        <v>12</v>
      </c>
      <c r="O41" s="251">
        <f t="shared" si="20"/>
        <v>12</v>
      </c>
      <c r="P41" s="251">
        <f t="shared" si="20"/>
        <v>12</v>
      </c>
      <c r="Q41" s="251">
        <f t="shared" si="20"/>
        <v>12</v>
      </c>
      <c r="R41" s="251">
        <f t="shared" si="20"/>
        <v>12</v>
      </c>
      <c r="S41" s="251">
        <f t="shared" si="20"/>
        <v>12</v>
      </c>
      <c r="T41" s="251">
        <f t="shared" si="20"/>
        <v>12</v>
      </c>
      <c r="U41" s="251">
        <f t="shared" si="20"/>
        <v>12</v>
      </c>
      <c r="V41" s="548">
        <f t="shared" si="15"/>
        <v>204</v>
      </c>
      <c r="W41" s="552"/>
      <c r="X41" s="111">
        <f>X43+X47+X49+X51+X45</f>
        <v>15</v>
      </c>
      <c r="Y41" s="227">
        <f aca="true" t="shared" si="21" ref="Y41:AS41">Y43+Y47+Y49+Y51+Y45</f>
        <v>13</v>
      </c>
      <c r="Z41" s="227">
        <f t="shared" si="21"/>
        <v>15</v>
      </c>
      <c r="AA41" s="227">
        <f t="shared" si="21"/>
        <v>13</v>
      </c>
      <c r="AB41" s="227">
        <f t="shared" si="21"/>
        <v>15</v>
      </c>
      <c r="AC41" s="227">
        <f t="shared" si="21"/>
        <v>13</v>
      </c>
      <c r="AD41" s="227">
        <f t="shared" si="21"/>
        <v>14</v>
      </c>
      <c r="AE41" s="227">
        <f t="shared" si="21"/>
        <v>13</v>
      </c>
      <c r="AF41" s="227">
        <f t="shared" si="21"/>
        <v>14</v>
      </c>
      <c r="AG41" s="227">
        <f t="shared" si="21"/>
        <v>13</v>
      </c>
      <c r="AH41" s="227">
        <f t="shared" si="21"/>
        <v>14</v>
      </c>
      <c r="AI41" s="227">
        <f t="shared" si="21"/>
        <v>15</v>
      </c>
      <c r="AJ41" s="227">
        <f t="shared" si="21"/>
        <v>14</v>
      </c>
      <c r="AK41" s="227">
        <f t="shared" si="21"/>
        <v>15</v>
      </c>
      <c r="AL41" s="227">
        <f t="shared" si="21"/>
        <v>13</v>
      </c>
      <c r="AM41" s="227">
        <f t="shared" si="21"/>
        <v>12</v>
      </c>
      <c r="AN41" s="227">
        <f t="shared" si="21"/>
        <v>13</v>
      </c>
      <c r="AO41" s="227">
        <f t="shared" si="21"/>
        <v>13</v>
      </c>
      <c r="AP41" s="227">
        <f t="shared" si="21"/>
        <v>14</v>
      </c>
      <c r="AQ41" s="227">
        <f t="shared" si="21"/>
        <v>12</v>
      </c>
      <c r="AR41" s="227">
        <f t="shared" si="21"/>
        <v>12</v>
      </c>
      <c r="AS41" s="227">
        <f t="shared" si="21"/>
        <v>13</v>
      </c>
      <c r="AT41" s="251">
        <f>AT43+AT47+AT49+AT51+AT45</f>
        <v>10</v>
      </c>
      <c r="AU41" s="138">
        <f t="shared" si="5"/>
        <v>308</v>
      </c>
      <c r="AV41" s="138"/>
      <c r="AW41" s="558"/>
      <c r="AX41" s="558"/>
      <c r="AY41" s="558"/>
      <c r="AZ41" s="558"/>
      <c r="BA41" s="558"/>
      <c r="BB41" s="558"/>
      <c r="BC41" s="558"/>
      <c r="BD41" s="558"/>
      <c r="BE41" s="559"/>
    </row>
    <row r="42" spans="2:57" ht="16.5" customHeight="1" thickBot="1">
      <c r="B42" s="323"/>
      <c r="C42" s="406"/>
      <c r="D42" s="81" t="s">
        <v>18</v>
      </c>
      <c r="E42" s="111">
        <f>E44+E48+E50+E52</f>
        <v>6</v>
      </c>
      <c r="F42" s="251">
        <f aca="true" t="shared" si="22" ref="F42:U42">F44+F48+F50+F52</f>
        <v>6</v>
      </c>
      <c r="G42" s="251">
        <f t="shared" si="22"/>
        <v>6</v>
      </c>
      <c r="H42" s="251">
        <f t="shared" si="22"/>
        <v>6</v>
      </c>
      <c r="I42" s="251">
        <f t="shared" si="22"/>
        <v>6</v>
      </c>
      <c r="J42" s="251">
        <f t="shared" si="22"/>
        <v>6</v>
      </c>
      <c r="K42" s="251">
        <f t="shared" si="22"/>
        <v>6</v>
      </c>
      <c r="L42" s="251">
        <f t="shared" si="22"/>
        <v>6</v>
      </c>
      <c r="M42" s="251">
        <f t="shared" si="22"/>
        <v>6</v>
      </c>
      <c r="N42" s="251">
        <f t="shared" si="22"/>
        <v>6</v>
      </c>
      <c r="O42" s="251">
        <f t="shared" si="22"/>
        <v>6</v>
      </c>
      <c r="P42" s="251">
        <f t="shared" si="22"/>
        <v>6</v>
      </c>
      <c r="Q42" s="251">
        <f t="shared" si="22"/>
        <v>6</v>
      </c>
      <c r="R42" s="251">
        <f t="shared" si="22"/>
        <v>6</v>
      </c>
      <c r="S42" s="251">
        <f t="shared" si="22"/>
        <v>6</v>
      </c>
      <c r="T42" s="251">
        <f t="shared" si="22"/>
        <v>6</v>
      </c>
      <c r="U42" s="251">
        <f t="shared" si="22"/>
        <v>6</v>
      </c>
      <c r="V42" s="548">
        <f t="shared" si="15"/>
        <v>102</v>
      </c>
      <c r="W42" s="552"/>
      <c r="X42" s="111">
        <f>X44+X48+X50+X52+X46</f>
        <v>8</v>
      </c>
      <c r="Y42" s="227">
        <f aca="true" t="shared" si="23" ref="Y42:AS42">Y44+Y48+Y50+Y52+Y46</f>
        <v>7</v>
      </c>
      <c r="Z42" s="227">
        <f t="shared" si="23"/>
        <v>8</v>
      </c>
      <c r="AA42" s="227">
        <f t="shared" si="23"/>
        <v>7</v>
      </c>
      <c r="AB42" s="227">
        <f t="shared" si="23"/>
        <v>7</v>
      </c>
      <c r="AC42" s="227">
        <f t="shared" si="23"/>
        <v>7</v>
      </c>
      <c r="AD42" s="227">
        <f t="shared" si="23"/>
        <v>6</v>
      </c>
      <c r="AE42" s="227">
        <f t="shared" si="23"/>
        <v>6</v>
      </c>
      <c r="AF42" s="227">
        <f t="shared" si="23"/>
        <v>7</v>
      </c>
      <c r="AG42" s="227">
        <f t="shared" si="23"/>
        <v>7</v>
      </c>
      <c r="AH42" s="227">
        <f t="shared" si="23"/>
        <v>8</v>
      </c>
      <c r="AI42" s="227">
        <f t="shared" si="23"/>
        <v>6</v>
      </c>
      <c r="AJ42" s="227">
        <f t="shared" si="23"/>
        <v>7</v>
      </c>
      <c r="AK42" s="227">
        <f t="shared" si="23"/>
        <v>7</v>
      </c>
      <c r="AL42" s="227">
        <f t="shared" si="23"/>
        <v>6</v>
      </c>
      <c r="AM42" s="227">
        <f t="shared" si="23"/>
        <v>7</v>
      </c>
      <c r="AN42" s="227">
        <f t="shared" si="23"/>
        <v>6</v>
      </c>
      <c r="AO42" s="227">
        <f t="shared" si="23"/>
        <v>7</v>
      </c>
      <c r="AP42" s="227">
        <f t="shared" si="23"/>
        <v>7</v>
      </c>
      <c r="AQ42" s="227">
        <f t="shared" si="23"/>
        <v>7</v>
      </c>
      <c r="AR42" s="227">
        <f t="shared" si="23"/>
        <v>6</v>
      </c>
      <c r="AS42" s="227">
        <f t="shared" si="23"/>
        <v>6</v>
      </c>
      <c r="AT42" s="251">
        <f>AT44+AT48+AT50+AT52+AT46</f>
        <v>4</v>
      </c>
      <c r="AU42" s="138">
        <f t="shared" si="5"/>
        <v>154</v>
      </c>
      <c r="AV42" s="138"/>
      <c r="AW42" s="558"/>
      <c r="AX42" s="558"/>
      <c r="AY42" s="558"/>
      <c r="AZ42" s="558"/>
      <c r="BA42" s="558"/>
      <c r="BB42" s="558"/>
      <c r="BC42" s="558"/>
      <c r="BD42" s="558"/>
      <c r="BE42" s="559"/>
    </row>
    <row r="43" spans="2:57" ht="15.75" thickBot="1">
      <c r="B43" s="389" t="s">
        <v>43</v>
      </c>
      <c r="C43" s="391" t="s">
        <v>51</v>
      </c>
      <c r="D43" s="105" t="s">
        <v>17</v>
      </c>
      <c r="E43" s="114">
        <v>4</v>
      </c>
      <c r="F43" s="114">
        <v>4</v>
      </c>
      <c r="G43" s="114">
        <v>4</v>
      </c>
      <c r="H43" s="114">
        <v>4</v>
      </c>
      <c r="I43" s="114">
        <v>4</v>
      </c>
      <c r="J43" s="114">
        <v>4</v>
      </c>
      <c r="K43" s="114">
        <v>4</v>
      </c>
      <c r="L43" s="114">
        <v>4</v>
      </c>
      <c r="M43" s="114">
        <v>4</v>
      </c>
      <c r="N43" s="114">
        <v>4</v>
      </c>
      <c r="O43" s="114">
        <v>4</v>
      </c>
      <c r="P43" s="114">
        <v>4</v>
      </c>
      <c r="Q43" s="114">
        <v>4</v>
      </c>
      <c r="R43" s="114">
        <v>4</v>
      </c>
      <c r="S43" s="114">
        <v>4</v>
      </c>
      <c r="T43" s="114">
        <v>4</v>
      </c>
      <c r="U43" s="114">
        <v>4</v>
      </c>
      <c r="V43" s="548">
        <f t="shared" si="15"/>
        <v>68</v>
      </c>
      <c r="W43" s="551"/>
      <c r="X43" s="114">
        <v>4</v>
      </c>
      <c r="Y43" s="114">
        <v>3</v>
      </c>
      <c r="Z43" s="114">
        <v>4</v>
      </c>
      <c r="AA43" s="114">
        <v>3</v>
      </c>
      <c r="AB43" s="114">
        <v>4</v>
      </c>
      <c r="AC43" s="114">
        <v>3</v>
      </c>
      <c r="AD43" s="114">
        <v>3</v>
      </c>
      <c r="AE43" s="114">
        <v>3</v>
      </c>
      <c r="AF43" s="114">
        <v>2</v>
      </c>
      <c r="AG43" s="114">
        <v>3</v>
      </c>
      <c r="AH43" s="114">
        <v>3</v>
      </c>
      <c r="AI43" s="114">
        <v>4</v>
      </c>
      <c r="AJ43" s="114">
        <v>3</v>
      </c>
      <c r="AK43" s="114">
        <v>4</v>
      </c>
      <c r="AL43" s="114">
        <v>2</v>
      </c>
      <c r="AM43" s="114">
        <v>2</v>
      </c>
      <c r="AN43" s="114">
        <v>3</v>
      </c>
      <c r="AO43" s="114">
        <v>3</v>
      </c>
      <c r="AP43" s="114">
        <v>2</v>
      </c>
      <c r="AQ43" s="114">
        <v>3</v>
      </c>
      <c r="AR43" s="114">
        <v>3</v>
      </c>
      <c r="AS43" s="114">
        <v>2</v>
      </c>
      <c r="AT43" s="114">
        <v>2</v>
      </c>
      <c r="AU43" s="138">
        <f t="shared" si="5"/>
        <v>68</v>
      </c>
      <c r="AV43" s="138"/>
      <c r="AW43" s="557"/>
      <c r="AX43" s="557"/>
      <c r="AY43" s="557"/>
      <c r="AZ43" s="557"/>
      <c r="BA43" s="557"/>
      <c r="BB43" s="557"/>
      <c r="BC43" s="557"/>
      <c r="BD43" s="557"/>
      <c r="BE43" s="557"/>
    </row>
    <row r="44" spans="2:57" ht="15.75" thickBot="1">
      <c r="B44" s="390"/>
      <c r="C44" s="392"/>
      <c r="D44" s="105" t="s">
        <v>18</v>
      </c>
      <c r="E44" s="114">
        <v>2</v>
      </c>
      <c r="F44" s="114">
        <v>2</v>
      </c>
      <c r="G44" s="114">
        <v>2</v>
      </c>
      <c r="H44" s="114">
        <v>2</v>
      </c>
      <c r="I44" s="114">
        <v>2</v>
      </c>
      <c r="J44" s="114">
        <v>2</v>
      </c>
      <c r="K44" s="114">
        <v>2</v>
      </c>
      <c r="L44" s="114">
        <v>2</v>
      </c>
      <c r="M44" s="114">
        <v>2</v>
      </c>
      <c r="N44" s="114">
        <v>2</v>
      </c>
      <c r="O44" s="114">
        <v>2</v>
      </c>
      <c r="P44" s="114">
        <v>2</v>
      </c>
      <c r="Q44" s="114">
        <v>2</v>
      </c>
      <c r="R44" s="114">
        <v>2</v>
      </c>
      <c r="S44" s="114">
        <v>2</v>
      </c>
      <c r="T44" s="114">
        <v>2</v>
      </c>
      <c r="U44" s="114">
        <v>2</v>
      </c>
      <c r="V44" s="548">
        <f t="shared" si="15"/>
        <v>34</v>
      </c>
      <c r="W44" s="551"/>
      <c r="X44" s="114">
        <v>2</v>
      </c>
      <c r="Y44" s="114">
        <v>1</v>
      </c>
      <c r="Z44" s="114">
        <v>2</v>
      </c>
      <c r="AA44" s="114">
        <v>1</v>
      </c>
      <c r="AB44" s="114">
        <v>2</v>
      </c>
      <c r="AC44" s="114">
        <v>2</v>
      </c>
      <c r="AD44" s="114">
        <v>1</v>
      </c>
      <c r="AE44" s="114">
        <v>2</v>
      </c>
      <c r="AF44" s="114">
        <v>1</v>
      </c>
      <c r="AG44" s="114">
        <v>2</v>
      </c>
      <c r="AH44" s="114">
        <v>2</v>
      </c>
      <c r="AI44" s="114">
        <v>2</v>
      </c>
      <c r="AJ44" s="114">
        <v>1</v>
      </c>
      <c r="AK44" s="114">
        <v>2</v>
      </c>
      <c r="AL44" s="114">
        <v>1</v>
      </c>
      <c r="AM44" s="114">
        <v>2</v>
      </c>
      <c r="AN44" s="114">
        <v>1</v>
      </c>
      <c r="AO44" s="114">
        <v>2</v>
      </c>
      <c r="AP44" s="114">
        <v>1</v>
      </c>
      <c r="AQ44" s="114">
        <v>2</v>
      </c>
      <c r="AR44" s="114">
        <v>1</v>
      </c>
      <c r="AS44" s="114">
        <v>1</v>
      </c>
      <c r="AT44" s="114">
        <v>0</v>
      </c>
      <c r="AU44" s="138">
        <f t="shared" si="5"/>
        <v>34</v>
      </c>
      <c r="AV44" s="138"/>
      <c r="AW44" s="557"/>
      <c r="AX44" s="557"/>
      <c r="AY44" s="557"/>
      <c r="AZ44" s="557"/>
      <c r="BA44" s="557"/>
      <c r="BB44" s="557"/>
      <c r="BC44" s="557"/>
      <c r="BD44" s="557"/>
      <c r="BE44" s="557"/>
    </row>
    <row r="45" spans="2:57" ht="15.75" thickBot="1">
      <c r="B45" s="389" t="s">
        <v>108</v>
      </c>
      <c r="C45" s="391" t="s">
        <v>186</v>
      </c>
      <c r="D45" s="105" t="s">
        <v>17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548">
        <f t="shared" si="15"/>
        <v>0</v>
      </c>
      <c r="W45" s="551"/>
      <c r="X45" s="114">
        <v>4</v>
      </c>
      <c r="Y45" s="114">
        <v>3</v>
      </c>
      <c r="Z45" s="114">
        <v>4</v>
      </c>
      <c r="AA45" s="114">
        <v>3</v>
      </c>
      <c r="AB45" s="114">
        <v>4</v>
      </c>
      <c r="AC45" s="114">
        <v>3</v>
      </c>
      <c r="AD45" s="114">
        <v>4</v>
      </c>
      <c r="AE45" s="114">
        <v>3</v>
      </c>
      <c r="AF45" s="114">
        <v>4</v>
      </c>
      <c r="AG45" s="114">
        <v>3</v>
      </c>
      <c r="AH45" s="114">
        <v>4</v>
      </c>
      <c r="AI45" s="114">
        <v>3</v>
      </c>
      <c r="AJ45" s="114">
        <v>4</v>
      </c>
      <c r="AK45" s="114">
        <v>3</v>
      </c>
      <c r="AL45" s="114">
        <v>4</v>
      </c>
      <c r="AM45" s="114">
        <v>3</v>
      </c>
      <c r="AN45" s="114">
        <v>4</v>
      </c>
      <c r="AO45" s="114">
        <v>3</v>
      </c>
      <c r="AP45" s="114">
        <v>4</v>
      </c>
      <c r="AQ45" s="114">
        <v>3</v>
      </c>
      <c r="AR45" s="114">
        <v>4</v>
      </c>
      <c r="AS45" s="114">
        <v>4</v>
      </c>
      <c r="AT45" s="114">
        <v>2</v>
      </c>
      <c r="AU45" s="138">
        <f t="shared" si="5"/>
        <v>80</v>
      </c>
      <c r="AV45" s="138"/>
      <c r="AW45" s="557"/>
      <c r="AX45" s="557"/>
      <c r="AY45" s="557"/>
      <c r="AZ45" s="557"/>
      <c r="BA45" s="557"/>
      <c r="BB45" s="557"/>
      <c r="BC45" s="557"/>
      <c r="BD45" s="557"/>
      <c r="BE45" s="557"/>
    </row>
    <row r="46" spans="2:57" ht="15.75" thickBot="1">
      <c r="B46" s="390"/>
      <c r="C46" s="392"/>
      <c r="D46" s="105" t="s">
        <v>18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548">
        <f t="shared" si="15"/>
        <v>0</v>
      </c>
      <c r="W46" s="551"/>
      <c r="X46" s="114">
        <v>2</v>
      </c>
      <c r="Y46" s="114">
        <v>2</v>
      </c>
      <c r="Z46" s="114">
        <v>2</v>
      </c>
      <c r="AA46" s="114">
        <v>2</v>
      </c>
      <c r="AB46" s="114">
        <v>2</v>
      </c>
      <c r="AC46" s="114">
        <v>2</v>
      </c>
      <c r="AD46" s="114">
        <v>2</v>
      </c>
      <c r="AE46" s="114">
        <v>1</v>
      </c>
      <c r="AF46" s="114">
        <v>2</v>
      </c>
      <c r="AG46" s="114">
        <v>1</v>
      </c>
      <c r="AH46" s="114">
        <v>2</v>
      </c>
      <c r="AI46" s="114">
        <v>1</v>
      </c>
      <c r="AJ46" s="114">
        <v>2</v>
      </c>
      <c r="AK46" s="114">
        <v>1</v>
      </c>
      <c r="AL46" s="114">
        <v>2</v>
      </c>
      <c r="AM46" s="114">
        <v>1</v>
      </c>
      <c r="AN46" s="114">
        <v>2</v>
      </c>
      <c r="AO46" s="114">
        <v>2</v>
      </c>
      <c r="AP46" s="114">
        <v>2</v>
      </c>
      <c r="AQ46" s="114">
        <v>2</v>
      </c>
      <c r="AR46" s="114">
        <v>2</v>
      </c>
      <c r="AS46" s="114">
        <v>2</v>
      </c>
      <c r="AT46" s="114">
        <v>1</v>
      </c>
      <c r="AU46" s="138">
        <f t="shared" si="5"/>
        <v>40</v>
      </c>
      <c r="AV46" s="138"/>
      <c r="AW46" s="557"/>
      <c r="AX46" s="557"/>
      <c r="AY46" s="557"/>
      <c r="AZ46" s="557"/>
      <c r="BA46" s="557"/>
      <c r="BB46" s="557"/>
      <c r="BC46" s="557"/>
      <c r="BD46" s="557"/>
      <c r="BE46" s="557"/>
    </row>
    <row r="47" spans="2:57" ht="15.75" thickBot="1">
      <c r="B47" s="389" t="s">
        <v>44</v>
      </c>
      <c r="C47" s="396" t="s">
        <v>155</v>
      </c>
      <c r="D47" s="105" t="s">
        <v>17</v>
      </c>
      <c r="E47" s="114">
        <v>5</v>
      </c>
      <c r="F47" s="114">
        <v>4</v>
      </c>
      <c r="G47" s="114">
        <v>3</v>
      </c>
      <c r="H47" s="114">
        <v>4</v>
      </c>
      <c r="I47" s="114">
        <v>4</v>
      </c>
      <c r="J47" s="114">
        <v>4</v>
      </c>
      <c r="K47" s="114">
        <v>4</v>
      </c>
      <c r="L47" s="114">
        <v>4</v>
      </c>
      <c r="M47" s="114">
        <v>4</v>
      </c>
      <c r="N47" s="114">
        <v>4</v>
      </c>
      <c r="O47" s="114">
        <v>4</v>
      </c>
      <c r="P47" s="114">
        <v>4</v>
      </c>
      <c r="Q47" s="114">
        <v>4</v>
      </c>
      <c r="R47" s="114">
        <v>4</v>
      </c>
      <c r="S47" s="114">
        <v>4</v>
      </c>
      <c r="T47" s="114">
        <v>4</v>
      </c>
      <c r="U47" s="114">
        <v>4</v>
      </c>
      <c r="V47" s="548">
        <f>SUM(E47:U47)</f>
        <v>68</v>
      </c>
      <c r="W47" s="551"/>
      <c r="X47" s="114">
        <v>3</v>
      </c>
      <c r="Y47" s="114">
        <v>4</v>
      </c>
      <c r="Z47" s="114">
        <v>3</v>
      </c>
      <c r="AA47" s="114">
        <v>3</v>
      </c>
      <c r="AB47" s="114">
        <v>3</v>
      </c>
      <c r="AC47" s="114">
        <v>3</v>
      </c>
      <c r="AD47" s="114">
        <v>3</v>
      </c>
      <c r="AE47" s="114">
        <v>3</v>
      </c>
      <c r="AF47" s="114">
        <v>3</v>
      </c>
      <c r="AG47" s="114">
        <v>3</v>
      </c>
      <c r="AH47" s="114">
        <v>3</v>
      </c>
      <c r="AI47" s="114">
        <v>4</v>
      </c>
      <c r="AJ47" s="114">
        <v>3</v>
      </c>
      <c r="AK47" s="114">
        <v>4</v>
      </c>
      <c r="AL47" s="114">
        <v>2</v>
      </c>
      <c r="AM47" s="114">
        <v>3</v>
      </c>
      <c r="AN47" s="114">
        <v>2</v>
      </c>
      <c r="AO47" s="114">
        <v>3</v>
      </c>
      <c r="AP47" s="114">
        <v>4</v>
      </c>
      <c r="AQ47" s="114">
        <v>2</v>
      </c>
      <c r="AR47" s="114">
        <v>3</v>
      </c>
      <c r="AS47" s="114">
        <v>4</v>
      </c>
      <c r="AT47" s="114">
        <v>2</v>
      </c>
      <c r="AU47" s="138">
        <f t="shared" si="5"/>
        <v>70</v>
      </c>
      <c r="AV47" s="138"/>
      <c r="AW47" s="557"/>
      <c r="AX47" s="557"/>
      <c r="AY47" s="557"/>
      <c r="AZ47" s="557"/>
      <c r="BA47" s="557"/>
      <c r="BB47" s="557"/>
      <c r="BC47" s="557"/>
      <c r="BD47" s="557"/>
      <c r="BE47" s="557"/>
    </row>
    <row r="48" spans="2:57" ht="15.75" thickBot="1">
      <c r="B48" s="390"/>
      <c r="C48" s="397"/>
      <c r="D48" s="105" t="s">
        <v>18</v>
      </c>
      <c r="E48" s="114">
        <v>2</v>
      </c>
      <c r="F48" s="114">
        <v>2</v>
      </c>
      <c r="G48" s="114">
        <v>2</v>
      </c>
      <c r="H48" s="114">
        <v>2</v>
      </c>
      <c r="I48" s="114">
        <v>2</v>
      </c>
      <c r="J48" s="114">
        <v>2</v>
      </c>
      <c r="K48" s="114">
        <v>2</v>
      </c>
      <c r="L48" s="114">
        <v>2</v>
      </c>
      <c r="M48" s="114">
        <v>2</v>
      </c>
      <c r="N48" s="114">
        <v>2</v>
      </c>
      <c r="O48" s="114">
        <v>2</v>
      </c>
      <c r="P48" s="114">
        <v>2</v>
      </c>
      <c r="Q48" s="114">
        <v>2</v>
      </c>
      <c r="R48" s="114">
        <v>2</v>
      </c>
      <c r="S48" s="114">
        <v>2</v>
      </c>
      <c r="T48" s="114">
        <v>2</v>
      </c>
      <c r="U48" s="114">
        <v>2</v>
      </c>
      <c r="V48" s="548">
        <f>SUM(E48:U48)</f>
        <v>34</v>
      </c>
      <c r="W48" s="551"/>
      <c r="X48" s="114">
        <v>2</v>
      </c>
      <c r="Y48" s="114">
        <v>2</v>
      </c>
      <c r="Z48" s="114">
        <v>2</v>
      </c>
      <c r="AA48" s="114">
        <v>2</v>
      </c>
      <c r="AB48" s="114">
        <v>1</v>
      </c>
      <c r="AC48" s="114">
        <v>1</v>
      </c>
      <c r="AD48" s="114">
        <v>1</v>
      </c>
      <c r="AE48" s="114">
        <v>1</v>
      </c>
      <c r="AF48" s="114">
        <v>1</v>
      </c>
      <c r="AG48" s="114">
        <v>2</v>
      </c>
      <c r="AH48" s="114">
        <v>2</v>
      </c>
      <c r="AI48" s="114">
        <v>1</v>
      </c>
      <c r="AJ48" s="114">
        <v>2</v>
      </c>
      <c r="AK48" s="114">
        <v>2</v>
      </c>
      <c r="AL48" s="114">
        <v>1</v>
      </c>
      <c r="AM48" s="114">
        <v>2</v>
      </c>
      <c r="AN48" s="114">
        <v>1</v>
      </c>
      <c r="AO48" s="114">
        <v>1</v>
      </c>
      <c r="AP48" s="114">
        <v>2</v>
      </c>
      <c r="AQ48" s="114">
        <v>1</v>
      </c>
      <c r="AR48" s="114">
        <v>2</v>
      </c>
      <c r="AS48" s="114">
        <v>2</v>
      </c>
      <c r="AT48" s="114">
        <v>1</v>
      </c>
      <c r="AU48" s="138">
        <f t="shared" si="5"/>
        <v>35</v>
      </c>
      <c r="AV48" s="138"/>
      <c r="AW48" s="557"/>
      <c r="AX48" s="557"/>
      <c r="AY48" s="557"/>
      <c r="AZ48" s="557"/>
      <c r="BA48" s="557"/>
      <c r="BB48" s="557"/>
      <c r="BC48" s="557"/>
      <c r="BD48" s="557"/>
      <c r="BE48" s="557"/>
    </row>
    <row r="49" spans="2:57" ht="15.75" thickBot="1">
      <c r="B49" s="389" t="s">
        <v>136</v>
      </c>
      <c r="C49" s="391" t="s">
        <v>156</v>
      </c>
      <c r="D49" s="105" t="s">
        <v>17</v>
      </c>
      <c r="E49" s="114">
        <v>2</v>
      </c>
      <c r="F49" s="114">
        <v>2</v>
      </c>
      <c r="G49" s="114">
        <v>2</v>
      </c>
      <c r="H49" s="114">
        <v>2</v>
      </c>
      <c r="I49" s="114">
        <v>2</v>
      </c>
      <c r="J49" s="114">
        <v>2</v>
      </c>
      <c r="K49" s="114">
        <v>2</v>
      </c>
      <c r="L49" s="114">
        <v>2</v>
      </c>
      <c r="M49" s="114">
        <v>2</v>
      </c>
      <c r="N49" s="114">
        <v>2</v>
      </c>
      <c r="O49" s="114">
        <v>2</v>
      </c>
      <c r="P49" s="114">
        <v>2</v>
      </c>
      <c r="Q49" s="114">
        <v>2</v>
      </c>
      <c r="R49" s="114">
        <v>2</v>
      </c>
      <c r="S49" s="114">
        <v>2</v>
      </c>
      <c r="T49" s="114">
        <v>2</v>
      </c>
      <c r="U49" s="114">
        <v>2</v>
      </c>
      <c r="V49" s="548">
        <f>SUM(E49:U49)</f>
        <v>34</v>
      </c>
      <c r="W49" s="551"/>
      <c r="X49" s="114">
        <v>2</v>
      </c>
      <c r="Y49" s="114">
        <v>2</v>
      </c>
      <c r="Z49" s="114">
        <v>2</v>
      </c>
      <c r="AA49" s="114">
        <v>2</v>
      </c>
      <c r="AB49" s="114">
        <v>2</v>
      </c>
      <c r="AC49" s="114">
        <v>2</v>
      </c>
      <c r="AD49" s="114">
        <v>2</v>
      </c>
      <c r="AE49" s="114">
        <v>2</v>
      </c>
      <c r="AF49" s="114">
        <v>3</v>
      </c>
      <c r="AG49" s="114">
        <v>2</v>
      </c>
      <c r="AH49" s="114">
        <v>2</v>
      </c>
      <c r="AI49" s="114">
        <v>2</v>
      </c>
      <c r="AJ49" s="114">
        <v>2</v>
      </c>
      <c r="AK49" s="114">
        <v>2</v>
      </c>
      <c r="AL49" s="114">
        <v>3</v>
      </c>
      <c r="AM49" s="114">
        <v>2</v>
      </c>
      <c r="AN49" s="114">
        <v>2</v>
      </c>
      <c r="AO49" s="114">
        <v>2</v>
      </c>
      <c r="AP49" s="114">
        <v>2</v>
      </c>
      <c r="AQ49" s="114">
        <v>2</v>
      </c>
      <c r="AR49" s="114">
        <v>1</v>
      </c>
      <c r="AS49" s="114">
        <v>1</v>
      </c>
      <c r="AT49" s="114">
        <v>2</v>
      </c>
      <c r="AU49" s="138">
        <f t="shared" si="5"/>
        <v>46</v>
      </c>
      <c r="AV49" s="138"/>
      <c r="AW49" s="557"/>
      <c r="AX49" s="557"/>
      <c r="AY49" s="557"/>
      <c r="AZ49" s="557"/>
      <c r="BA49" s="557"/>
      <c r="BB49" s="557"/>
      <c r="BC49" s="557"/>
      <c r="BD49" s="557"/>
      <c r="BE49" s="557"/>
    </row>
    <row r="50" spans="2:57" ht="15.75" thickBot="1">
      <c r="B50" s="390"/>
      <c r="C50" s="392"/>
      <c r="D50" s="105" t="s">
        <v>18</v>
      </c>
      <c r="E50" s="114">
        <v>1</v>
      </c>
      <c r="F50" s="114">
        <v>1</v>
      </c>
      <c r="G50" s="114">
        <v>1</v>
      </c>
      <c r="H50" s="114">
        <v>1</v>
      </c>
      <c r="I50" s="114">
        <v>1</v>
      </c>
      <c r="J50" s="114">
        <v>1</v>
      </c>
      <c r="K50" s="114">
        <v>1</v>
      </c>
      <c r="L50" s="114">
        <v>1</v>
      </c>
      <c r="M50" s="114">
        <v>1</v>
      </c>
      <c r="N50" s="114">
        <v>1</v>
      </c>
      <c r="O50" s="114">
        <v>1</v>
      </c>
      <c r="P50" s="114">
        <v>1</v>
      </c>
      <c r="Q50" s="114">
        <v>1</v>
      </c>
      <c r="R50" s="114">
        <v>1</v>
      </c>
      <c r="S50" s="114">
        <v>1</v>
      </c>
      <c r="T50" s="114">
        <v>1</v>
      </c>
      <c r="U50" s="114">
        <v>1</v>
      </c>
      <c r="V50" s="548">
        <f>SUM(E50:U50)</f>
        <v>17</v>
      </c>
      <c r="W50" s="551"/>
      <c r="X50" s="114">
        <v>1</v>
      </c>
      <c r="Y50" s="114">
        <v>1</v>
      </c>
      <c r="Z50" s="114">
        <v>1</v>
      </c>
      <c r="AA50" s="114">
        <v>1</v>
      </c>
      <c r="AB50" s="114">
        <v>1</v>
      </c>
      <c r="AC50" s="114">
        <v>1</v>
      </c>
      <c r="AD50" s="114">
        <v>1</v>
      </c>
      <c r="AE50" s="114">
        <v>1</v>
      </c>
      <c r="AF50" s="114">
        <v>2</v>
      </c>
      <c r="AG50" s="114">
        <v>1</v>
      </c>
      <c r="AH50" s="114">
        <v>1</v>
      </c>
      <c r="AI50" s="114">
        <v>1</v>
      </c>
      <c r="AJ50" s="114">
        <v>1</v>
      </c>
      <c r="AK50" s="114">
        <v>1</v>
      </c>
      <c r="AL50" s="114">
        <v>1</v>
      </c>
      <c r="AM50" s="114">
        <v>1</v>
      </c>
      <c r="AN50" s="114">
        <v>1</v>
      </c>
      <c r="AO50" s="114">
        <v>1</v>
      </c>
      <c r="AP50" s="114">
        <v>1</v>
      </c>
      <c r="AQ50" s="114">
        <v>1</v>
      </c>
      <c r="AR50" s="114">
        <v>1</v>
      </c>
      <c r="AS50" s="114">
        <v>0</v>
      </c>
      <c r="AT50" s="114">
        <v>1</v>
      </c>
      <c r="AU50" s="138">
        <f t="shared" si="5"/>
        <v>23</v>
      </c>
      <c r="AV50" s="138"/>
      <c r="AW50" s="557"/>
      <c r="AX50" s="557"/>
      <c r="AY50" s="557"/>
      <c r="AZ50" s="557"/>
      <c r="BA50" s="557"/>
      <c r="BB50" s="557"/>
      <c r="BC50" s="557"/>
      <c r="BD50" s="557"/>
      <c r="BE50" s="557"/>
    </row>
    <row r="51" spans="2:57" ht="15.75" thickBot="1">
      <c r="B51" s="389" t="s">
        <v>143</v>
      </c>
      <c r="C51" s="391" t="s">
        <v>187</v>
      </c>
      <c r="D51" s="105" t="s">
        <v>17</v>
      </c>
      <c r="E51" s="114">
        <v>2</v>
      </c>
      <c r="F51" s="114">
        <v>2</v>
      </c>
      <c r="G51" s="114">
        <v>2</v>
      </c>
      <c r="H51" s="114">
        <v>2</v>
      </c>
      <c r="I51" s="114">
        <v>2</v>
      </c>
      <c r="J51" s="114">
        <v>2</v>
      </c>
      <c r="K51" s="114">
        <v>2</v>
      </c>
      <c r="L51" s="114">
        <v>2</v>
      </c>
      <c r="M51" s="114">
        <v>2</v>
      </c>
      <c r="N51" s="114">
        <v>2</v>
      </c>
      <c r="O51" s="114">
        <v>2</v>
      </c>
      <c r="P51" s="114">
        <v>2</v>
      </c>
      <c r="Q51" s="114">
        <v>2</v>
      </c>
      <c r="R51" s="114">
        <v>2</v>
      </c>
      <c r="S51" s="114">
        <v>2</v>
      </c>
      <c r="T51" s="114">
        <v>2</v>
      </c>
      <c r="U51" s="114">
        <v>2</v>
      </c>
      <c r="V51" s="548">
        <f t="shared" si="15"/>
        <v>34</v>
      </c>
      <c r="W51" s="551"/>
      <c r="X51" s="114">
        <v>2</v>
      </c>
      <c r="Y51" s="114">
        <v>1</v>
      </c>
      <c r="Z51" s="114">
        <v>2</v>
      </c>
      <c r="AA51" s="114">
        <v>2</v>
      </c>
      <c r="AB51" s="114">
        <v>2</v>
      </c>
      <c r="AC51" s="114">
        <v>2</v>
      </c>
      <c r="AD51" s="114">
        <v>2</v>
      </c>
      <c r="AE51" s="114">
        <v>2</v>
      </c>
      <c r="AF51" s="114">
        <v>2</v>
      </c>
      <c r="AG51" s="114">
        <v>2</v>
      </c>
      <c r="AH51" s="114">
        <v>2</v>
      </c>
      <c r="AI51" s="114">
        <v>2</v>
      </c>
      <c r="AJ51" s="114">
        <v>2</v>
      </c>
      <c r="AK51" s="114">
        <v>2</v>
      </c>
      <c r="AL51" s="114">
        <v>2</v>
      </c>
      <c r="AM51" s="114">
        <v>2</v>
      </c>
      <c r="AN51" s="114">
        <v>2</v>
      </c>
      <c r="AO51" s="114">
        <v>2</v>
      </c>
      <c r="AP51" s="114">
        <v>2</v>
      </c>
      <c r="AQ51" s="114">
        <v>2</v>
      </c>
      <c r="AR51" s="114">
        <v>1</v>
      </c>
      <c r="AS51" s="114">
        <v>2</v>
      </c>
      <c r="AT51" s="114">
        <v>2</v>
      </c>
      <c r="AU51" s="138">
        <f t="shared" si="5"/>
        <v>44</v>
      </c>
      <c r="AV51" s="138"/>
      <c r="AW51" s="557"/>
      <c r="AX51" s="557"/>
      <c r="AY51" s="557"/>
      <c r="AZ51" s="557"/>
      <c r="BA51" s="557"/>
      <c r="BB51" s="557"/>
      <c r="BC51" s="557"/>
      <c r="BD51" s="557"/>
      <c r="BE51" s="557"/>
    </row>
    <row r="52" spans="2:57" ht="22.5" customHeight="1" thickBot="1">
      <c r="B52" s="390"/>
      <c r="C52" s="392"/>
      <c r="D52" s="105" t="s">
        <v>18</v>
      </c>
      <c r="E52" s="114">
        <v>1</v>
      </c>
      <c r="F52" s="114">
        <v>1</v>
      </c>
      <c r="G52" s="114">
        <v>1</v>
      </c>
      <c r="H52" s="114">
        <v>1</v>
      </c>
      <c r="I52" s="114">
        <v>1</v>
      </c>
      <c r="J52" s="114">
        <v>1</v>
      </c>
      <c r="K52" s="114">
        <v>1</v>
      </c>
      <c r="L52" s="114">
        <v>1</v>
      </c>
      <c r="M52" s="114">
        <v>1</v>
      </c>
      <c r="N52" s="114">
        <v>1</v>
      </c>
      <c r="O52" s="114">
        <v>1</v>
      </c>
      <c r="P52" s="114">
        <v>1</v>
      </c>
      <c r="Q52" s="114">
        <v>1</v>
      </c>
      <c r="R52" s="114">
        <v>1</v>
      </c>
      <c r="S52" s="114">
        <v>1</v>
      </c>
      <c r="T52" s="114">
        <v>1</v>
      </c>
      <c r="U52" s="114">
        <v>1</v>
      </c>
      <c r="V52" s="548">
        <f t="shared" si="15"/>
        <v>17</v>
      </c>
      <c r="W52" s="551"/>
      <c r="X52" s="114">
        <v>1</v>
      </c>
      <c r="Y52" s="114">
        <v>1</v>
      </c>
      <c r="Z52" s="114">
        <v>1</v>
      </c>
      <c r="AA52" s="114">
        <v>1</v>
      </c>
      <c r="AB52" s="114">
        <v>1</v>
      </c>
      <c r="AC52" s="114">
        <v>1</v>
      </c>
      <c r="AD52" s="114">
        <v>1</v>
      </c>
      <c r="AE52" s="114">
        <v>1</v>
      </c>
      <c r="AF52" s="114">
        <v>1</v>
      </c>
      <c r="AG52" s="114">
        <v>1</v>
      </c>
      <c r="AH52" s="114">
        <v>1</v>
      </c>
      <c r="AI52" s="114">
        <v>1</v>
      </c>
      <c r="AJ52" s="114">
        <v>1</v>
      </c>
      <c r="AK52" s="114">
        <v>1</v>
      </c>
      <c r="AL52" s="114">
        <v>1</v>
      </c>
      <c r="AM52" s="114">
        <v>1</v>
      </c>
      <c r="AN52" s="114">
        <v>1</v>
      </c>
      <c r="AO52" s="114">
        <v>1</v>
      </c>
      <c r="AP52" s="114">
        <v>1</v>
      </c>
      <c r="AQ52" s="114">
        <v>1</v>
      </c>
      <c r="AR52" s="114">
        <v>0</v>
      </c>
      <c r="AS52" s="114">
        <v>1</v>
      </c>
      <c r="AT52" s="114">
        <v>1</v>
      </c>
      <c r="AU52" s="138">
        <f t="shared" si="5"/>
        <v>22</v>
      </c>
      <c r="AV52" s="138"/>
      <c r="AW52" s="557"/>
      <c r="AX52" s="557"/>
      <c r="AY52" s="557"/>
      <c r="AZ52" s="557"/>
      <c r="BA52" s="557"/>
      <c r="BB52" s="557"/>
      <c r="BC52" s="557"/>
      <c r="BD52" s="557"/>
      <c r="BE52" s="557"/>
    </row>
    <row r="53" spans="2:57" ht="15.75" thickBot="1">
      <c r="B53" s="322" t="s">
        <v>83</v>
      </c>
      <c r="C53" s="398" t="s">
        <v>31</v>
      </c>
      <c r="D53" s="119" t="s">
        <v>17</v>
      </c>
      <c r="E53" s="111">
        <f>E55</f>
        <v>5</v>
      </c>
      <c r="F53" s="251">
        <f aca="true" t="shared" si="24" ref="F53:U53">F55</f>
        <v>4</v>
      </c>
      <c r="G53" s="251">
        <f t="shared" si="24"/>
        <v>5</v>
      </c>
      <c r="H53" s="251">
        <f t="shared" si="24"/>
        <v>5</v>
      </c>
      <c r="I53" s="251">
        <f t="shared" si="24"/>
        <v>4</v>
      </c>
      <c r="J53" s="251">
        <f t="shared" si="24"/>
        <v>5</v>
      </c>
      <c r="K53" s="251">
        <f t="shared" si="24"/>
        <v>5</v>
      </c>
      <c r="L53" s="251">
        <f t="shared" si="24"/>
        <v>5</v>
      </c>
      <c r="M53" s="251">
        <f t="shared" si="24"/>
        <v>5</v>
      </c>
      <c r="N53" s="251">
        <f t="shared" si="24"/>
        <v>5</v>
      </c>
      <c r="O53" s="251">
        <f t="shared" si="24"/>
        <v>5</v>
      </c>
      <c r="P53" s="251">
        <f t="shared" si="24"/>
        <v>4</v>
      </c>
      <c r="Q53" s="251">
        <f t="shared" si="24"/>
        <v>5</v>
      </c>
      <c r="R53" s="251">
        <f t="shared" si="24"/>
        <v>4</v>
      </c>
      <c r="S53" s="251">
        <f t="shared" si="24"/>
        <v>4</v>
      </c>
      <c r="T53" s="251">
        <f t="shared" si="24"/>
        <v>4</v>
      </c>
      <c r="U53" s="251">
        <f t="shared" si="24"/>
        <v>4</v>
      </c>
      <c r="V53" s="548">
        <f t="shared" si="15"/>
        <v>78</v>
      </c>
      <c r="W53" s="552"/>
      <c r="X53" s="227">
        <f aca="true" t="shared" si="25" ref="X53:AS53">X55</f>
        <v>16</v>
      </c>
      <c r="Y53" s="227">
        <f t="shared" si="25"/>
        <v>16</v>
      </c>
      <c r="Z53" s="227">
        <f t="shared" si="25"/>
        <v>16</v>
      </c>
      <c r="AA53" s="227">
        <f t="shared" si="25"/>
        <v>16</v>
      </c>
      <c r="AB53" s="227">
        <f t="shared" si="25"/>
        <v>16</v>
      </c>
      <c r="AC53" s="227">
        <f t="shared" si="25"/>
        <v>16</v>
      </c>
      <c r="AD53" s="227">
        <f t="shared" si="25"/>
        <v>17</v>
      </c>
      <c r="AE53" s="227">
        <f t="shared" si="25"/>
        <v>16</v>
      </c>
      <c r="AF53" s="227">
        <f t="shared" si="25"/>
        <v>17</v>
      </c>
      <c r="AG53" s="227">
        <f t="shared" si="25"/>
        <v>16</v>
      </c>
      <c r="AH53" s="227">
        <f t="shared" si="25"/>
        <v>17</v>
      </c>
      <c r="AI53" s="227">
        <f t="shared" si="25"/>
        <v>16</v>
      </c>
      <c r="AJ53" s="227">
        <f t="shared" si="25"/>
        <v>17</v>
      </c>
      <c r="AK53" s="227">
        <f t="shared" si="25"/>
        <v>16</v>
      </c>
      <c r="AL53" s="227">
        <f t="shared" si="25"/>
        <v>18</v>
      </c>
      <c r="AM53" s="227">
        <f t="shared" si="25"/>
        <v>19</v>
      </c>
      <c r="AN53" s="227">
        <f t="shared" si="25"/>
        <v>19</v>
      </c>
      <c r="AO53" s="227">
        <f t="shared" si="25"/>
        <v>18</v>
      </c>
      <c r="AP53" s="227">
        <f t="shared" si="25"/>
        <v>18</v>
      </c>
      <c r="AQ53" s="227">
        <f t="shared" si="25"/>
        <v>18</v>
      </c>
      <c r="AR53" s="227">
        <f t="shared" si="25"/>
        <v>19</v>
      </c>
      <c r="AS53" s="227">
        <f t="shared" si="25"/>
        <v>18</v>
      </c>
      <c r="AT53" s="251">
        <f>AT55</f>
        <v>3</v>
      </c>
      <c r="AU53" s="138">
        <f t="shared" si="5"/>
        <v>378</v>
      </c>
      <c r="AV53" s="138"/>
      <c r="AW53" s="558"/>
      <c r="AX53" s="558"/>
      <c r="AY53" s="558"/>
      <c r="AZ53" s="558"/>
      <c r="BA53" s="558"/>
      <c r="BB53" s="558"/>
      <c r="BC53" s="558"/>
      <c r="BD53" s="558"/>
      <c r="BE53" s="559"/>
    </row>
    <row r="54" spans="2:57" ht="16.5" customHeight="1" thickBot="1">
      <c r="B54" s="323"/>
      <c r="C54" s="399"/>
      <c r="D54" s="119" t="s">
        <v>18</v>
      </c>
      <c r="E54" s="111">
        <f>E56</f>
        <v>2</v>
      </c>
      <c r="F54" s="251">
        <f aca="true" t="shared" si="26" ref="F54:U54">F56</f>
        <v>3</v>
      </c>
      <c r="G54" s="251">
        <f t="shared" si="26"/>
        <v>2</v>
      </c>
      <c r="H54" s="251">
        <f t="shared" si="26"/>
        <v>2</v>
      </c>
      <c r="I54" s="251">
        <f t="shared" si="26"/>
        <v>2</v>
      </c>
      <c r="J54" s="251">
        <f t="shared" si="26"/>
        <v>2</v>
      </c>
      <c r="K54" s="251">
        <f t="shared" si="26"/>
        <v>3</v>
      </c>
      <c r="L54" s="251">
        <f t="shared" si="26"/>
        <v>3</v>
      </c>
      <c r="M54" s="251">
        <f t="shared" si="26"/>
        <v>2</v>
      </c>
      <c r="N54" s="251">
        <f t="shared" si="26"/>
        <v>3</v>
      </c>
      <c r="O54" s="251">
        <f t="shared" si="26"/>
        <v>2</v>
      </c>
      <c r="P54" s="251">
        <f t="shared" si="26"/>
        <v>2</v>
      </c>
      <c r="Q54" s="251">
        <f t="shared" si="26"/>
        <v>2</v>
      </c>
      <c r="R54" s="251">
        <f t="shared" si="26"/>
        <v>2</v>
      </c>
      <c r="S54" s="251">
        <f t="shared" si="26"/>
        <v>3</v>
      </c>
      <c r="T54" s="251">
        <f t="shared" si="26"/>
        <v>2</v>
      </c>
      <c r="U54" s="251">
        <f t="shared" si="26"/>
        <v>2</v>
      </c>
      <c r="V54" s="548">
        <f t="shared" si="15"/>
        <v>39</v>
      </c>
      <c r="W54" s="552"/>
      <c r="X54" s="227">
        <f aca="true" t="shared" si="27" ref="X54:AS54">X56</f>
        <v>2</v>
      </c>
      <c r="Y54" s="227">
        <f t="shared" si="27"/>
        <v>1</v>
      </c>
      <c r="Z54" s="227">
        <f t="shared" si="27"/>
        <v>2</v>
      </c>
      <c r="AA54" s="227">
        <f t="shared" si="27"/>
        <v>2</v>
      </c>
      <c r="AB54" s="227">
        <f t="shared" si="27"/>
        <v>2</v>
      </c>
      <c r="AC54" s="227">
        <f t="shared" si="27"/>
        <v>2</v>
      </c>
      <c r="AD54" s="227">
        <f t="shared" si="27"/>
        <v>2</v>
      </c>
      <c r="AE54" s="227">
        <f t="shared" si="27"/>
        <v>2</v>
      </c>
      <c r="AF54" s="227">
        <f t="shared" si="27"/>
        <v>2</v>
      </c>
      <c r="AG54" s="227">
        <f t="shared" si="27"/>
        <v>2</v>
      </c>
      <c r="AH54" s="227">
        <f t="shared" si="27"/>
        <v>2</v>
      </c>
      <c r="AI54" s="227">
        <f t="shared" si="27"/>
        <v>2</v>
      </c>
      <c r="AJ54" s="227">
        <f t="shared" si="27"/>
        <v>2</v>
      </c>
      <c r="AK54" s="227">
        <f t="shared" si="27"/>
        <v>2</v>
      </c>
      <c r="AL54" s="227">
        <f t="shared" si="27"/>
        <v>2</v>
      </c>
      <c r="AM54" s="227">
        <f t="shared" si="27"/>
        <v>2</v>
      </c>
      <c r="AN54" s="227">
        <f t="shared" si="27"/>
        <v>2</v>
      </c>
      <c r="AO54" s="227">
        <f t="shared" si="27"/>
        <v>3</v>
      </c>
      <c r="AP54" s="227">
        <f t="shared" si="27"/>
        <v>2</v>
      </c>
      <c r="AQ54" s="227">
        <f t="shared" si="27"/>
        <v>3</v>
      </c>
      <c r="AR54" s="227">
        <f t="shared" si="27"/>
        <v>2</v>
      </c>
      <c r="AS54" s="227">
        <f t="shared" si="27"/>
        <v>1</v>
      </c>
      <c r="AT54" s="251">
        <f>AT56</f>
        <v>1</v>
      </c>
      <c r="AU54" s="138">
        <f t="shared" si="5"/>
        <v>45</v>
      </c>
      <c r="AV54" s="138"/>
      <c r="AW54" s="558"/>
      <c r="AX54" s="558"/>
      <c r="AY54" s="558"/>
      <c r="AZ54" s="558"/>
      <c r="BA54" s="558"/>
      <c r="BB54" s="558"/>
      <c r="BC54" s="558"/>
      <c r="BD54" s="558"/>
      <c r="BE54" s="559"/>
    </row>
    <row r="55" spans="2:57" ht="17.25" customHeight="1" thickBot="1">
      <c r="B55" s="422" t="s">
        <v>110</v>
      </c>
      <c r="C55" s="423" t="s">
        <v>130</v>
      </c>
      <c r="D55" s="161" t="s">
        <v>17</v>
      </c>
      <c r="E55" s="162">
        <f>E57+E59</f>
        <v>5</v>
      </c>
      <c r="F55" s="226">
        <f aca="true" t="shared" si="28" ref="F55:U55">F57+F59</f>
        <v>4</v>
      </c>
      <c r="G55" s="226">
        <f t="shared" si="28"/>
        <v>5</v>
      </c>
      <c r="H55" s="226">
        <f t="shared" si="28"/>
        <v>5</v>
      </c>
      <c r="I55" s="226">
        <f t="shared" si="28"/>
        <v>4</v>
      </c>
      <c r="J55" s="226">
        <f t="shared" si="28"/>
        <v>5</v>
      </c>
      <c r="K55" s="226">
        <f t="shared" si="28"/>
        <v>5</v>
      </c>
      <c r="L55" s="226">
        <f t="shared" si="28"/>
        <v>5</v>
      </c>
      <c r="M55" s="226">
        <f t="shared" si="28"/>
        <v>5</v>
      </c>
      <c r="N55" s="226">
        <f t="shared" si="28"/>
        <v>5</v>
      </c>
      <c r="O55" s="226">
        <f t="shared" si="28"/>
        <v>5</v>
      </c>
      <c r="P55" s="226">
        <f t="shared" si="28"/>
        <v>4</v>
      </c>
      <c r="Q55" s="226">
        <f t="shared" si="28"/>
        <v>5</v>
      </c>
      <c r="R55" s="226">
        <f t="shared" si="28"/>
        <v>4</v>
      </c>
      <c r="S55" s="226">
        <f t="shared" si="28"/>
        <v>4</v>
      </c>
      <c r="T55" s="226">
        <f t="shared" si="28"/>
        <v>4</v>
      </c>
      <c r="U55" s="226">
        <f t="shared" si="28"/>
        <v>4</v>
      </c>
      <c r="V55" s="548">
        <f t="shared" si="15"/>
        <v>78</v>
      </c>
      <c r="W55" s="552"/>
      <c r="X55" s="226">
        <f aca="true" t="shared" si="29" ref="X55:AS55">X57+X59</f>
        <v>16</v>
      </c>
      <c r="Y55" s="226">
        <f t="shared" si="29"/>
        <v>16</v>
      </c>
      <c r="Z55" s="226">
        <f t="shared" si="29"/>
        <v>16</v>
      </c>
      <c r="AA55" s="226">
        <f t="shared" si="29"/>
        <v>16</v>
      </c>
      <c r="AB55" s="226">
        <f t="shared" si="29"/>
        <v>16</v>
      </c>
      <c r="AC55" s="226">
        <f t="shared" si="29"/>
        <v>16</v>
      </c>
      <c r="AD55" s="226">
        <f t="shared" si="29"/>
        <v>17</v>
      </c>
      <c r="AE55" s="226">
        <f t="shared" si="29"/>
        <v>16</v>
      </c>
      <c r="AF55" s="226">
        <f t="shared" si="29"/>
        <v>17</v>
      </c>
      <c r="AG55" s="226">
        <f t="shared" si="29"/>
        <v>16</v>
      </c>
      <c r="AH55" s="226">
        <f t="shared" si="29"/>
        <v>17</v>
      </c>
      <c r="AI55" s="226">
        <f t="shared" si="29"/>
        <v>16</v>
      </c>
      <c r="AJ55" s="226">
        <f t="shared" si="29"/>
        <v>17</v>
      </c>
      <c r="AK55" s="226">
        <f t="shared" si="29"/>
        <v>16</v>
      </c>
      <c r="AL55" s="226">
        <f t="shared" si="29"/>
        <v>18</v>
      </c>
      <c r="AM55" s="226">
        <f t="shared" si="29"/>
        <v>19</v>
      </c>
      <c r="AN55" s="226">
        <f t="shared" si="29"/>
        <v>19</v>
      </c>
      <c r="AO55" s="226">
        <f t="shared" si="29"/>
        <v>18</v>
      </c>
      <c r="AP55" s="226">
        <f t="shared" si="29"/>
        <v>18</v>
      </c>
      <c r="AQ55" s="226">
        <f t="shared" si="29"/>
        <v>18</v>
      </c>
      <c r="AR55" s="226">
        <f t="shared" si="29"/>
        <v>19</v>
      </c>
      <c r="AS55" s="226">
        <f t="shared" si="29"/>
        <v>18</v>
      </c>
      <c r="AT55" s="226">
        <f>AT57+AT59</f>
        <v>3</v>
      </c>
      <c r="AU55" s="138">
        <f t="shared" si="5"/>
        <v>378</v>
      </c>
      <c r="AV55" s="138"/>
      <c r="AW55" s="558"/>
      <c r="AX55" s="558"/>
      <c r="AY55" s="558"/>
      <c r="AZ55" s="558"/>
      <c r="BA55" s="558"/>
      <c r="BB55" s="558"/>
      <c r="BC55" s="558"/>
      <c r="BD55" s="558"/>
      <c r="BE55" s="559"/>
    </row>
    <row r="56" spans="2:57" ht="18" customHeight="1" thickBot="1">
      <c r="B56" s="310"/>
      <c r="C56" s="424"/>
      <c r="D56" s="161" t="s">
        <v>18</v>
      </c>
      <c r="E56" s="162">
        <f>E58+E60</f>
        <v>2</v>
      </c>
      <c r="F56" s="226">
        <f aca="true" t="shared" si="30" ref="F56:U56">F58+F60</f>
        <v>3</v>
      </c>
      <c r="G56" s="226">
        <f t="shared" si="30"/>
        <v>2</v>
      </c>
      <c r="H56" s="226">
        <f t="shared" si="30"/>
        <v>2</v>
      </c>
      <c r="I56" s="226">
        <f t="shared" si="30"/>
        <v>2</v>
      </c>
      <c r="J56" s="226">
        <f t="shared" si="30"/>
        <v>2</v>
      </c>
      <c r="K56" s="226">
        <f t="shared" si="30"/>
        <v>3</v>
      </c>
      <c r="L56" s="226">
        <f t="shared" si="30"/>
        <v>3</v>
      </c>
      <c r="M56" s="226">
        <f t="shared" si="30"/>
        <v>2</v>
      </c>
      <c r="N56" s="226">
        <f t="shared" si="30"/>
        <v>3</v>
      </c>
      <c r="O56" s="226">
        <f t="shared" si="30"/>
        <v>2</v>
      </c>
      <c r="P56" s="226">
        <f t="shared" si="30"/>
        <v>2</v>
      </c>
      <c r="Q56" s="226">
        <f t="shared" si="30"/>
        <v>2</v>
      </c>
      <c r="R56" s="226">
        <f t="shared" si="30"/>
        <v>2</v>
      </c>
      <c r="S56" s="226">
        <f t="shared" si="30"/>
        <v>3</v>
      </c>
      <c r="T56" s="226">
        <f t="shared" si="30"/>
        <v>2</v>
      </c>
      <c r="U56" s="226">
        <f t="shared" si="30"/>
        <v>2</v>
      </c>
      <c r="V56" s="548">
        <f t="shared" si="15"/>
        <v>39</v>
      </c>
      <c r="W56" s="552"/>
      <c r="X56" s="226">
        <f aca="true" t="shared" si="31" ref="X56:AS56">X58+X60</f>
        <v>2</v>
      </c>
      <c r="Y56" s="226">
        <f t="shared" si="31"/>
        <v>1</v>
      </c>
      <c r="Z56" s="226">
        <f t="shared" si="31"/>
        <v>2</v>
      </c>
      <c r="AA56" s="226">
        <f t="shared" si="31"/>
        <v>2</v>
      </c>
      <c r="AB56" s="226">
        <f t="shared" si="31"/>
        <v>2</v>
      </c>
      <c r="AC56" s="226">
        <f t="shared" si="31"/>
        <v>2</v>
      </c>
      <c r="AD56" s="226">
        <f t="shared" si="31"/>
        <v>2</v>
      </c>
      <c r="AE56" s="226">
        <f t="shared" si="31"/>
        <v>2</v>
      </c>
      <c r="AF56" s="226">
        <f t="shared" si="31"/>
        <v>2</v>
      </c>
      <c r="AG56" s="226">
        <f t="shared" si="31"/>
        <v>2</v>
      </c>
      <c r="AH56" s="226">
        <f t="shared" si="31"/>
        <v>2</v>
      </c>
      <c r="AI56" s="226">
        <f t="shared" si="31"/>
        <v>2</v>
      </c>
      <c r="AJ56" s="226">
        <f t="shared" si="31"/>
        <v>2</v>
      </c>
      <c r="AK56" s="226">
        <f t="shared" si="31"/>
        <v>2</v>
      </c>
      <c r="AL56" s="226">
        <f t="shared" si="31"/>
        <v>2</v>
      </c>
      <c r="AM56" s="226">
        <f t="shared" si="31"/>
        <v>2</v>
      </c>
      <c r="AN56" s="226">
        <f t="shared" si="31"/>
        <v>2</v>
      </c>
      <c r="AO56" s="226">
        <f t="shared" si="31"/>
        <v>3</v>
      </c>
      <c r="AP56" s="226">
        <f t="shared" si="31"/>
        <v>2</v>
      </c>
      <c r="AQ56" s="226">
        <f t="shared" si="31"/>
        <v>3</v>
      </c>
      <c r="AR56" s="226">
        <f t="shared" si="31"/>
        <v>2</v>
      </c>
      <c r="AS56" s="226">
        <f t="shared" si="31"/>
        <v>1</v>
      </c>
      <c r="AT56" s="226">
        <f>AT58+AT60</f>
        <v>1</v>
      </c>
      <c r="AU56" s="138">
        <f t="shared" si="5"/>
        <v>45</v>
      </c>
      <c r="AV56" s="138"/>
      <c r="AW56" s="558"/>
      <c r="AX56" s="558"/>
      <c r="AY56" s="558"/>
      <c r="AZ56" s="558"/>
      <c r="BA56" s="558"/>
      <c r="BB56" s="558"/>
      <c r="BC56" s="558"/>
      <c r="BD56" s="558"/>
      <c r="BE56" s="559"/>
    </row>
    <row r="57" spans="2:57" ht="15.75" thickBot="1">
      <c r="B57" s="338" t="s">
        <v>111</v>
      </c>
      <c r="C57" s="418" t="s">
        <v>188</v>
      </c>
      <c r="D57" s="105" t="s">
        <v>17</v>
      </c>
      <c r="E57" s="114">
        <v>5</v>
      </c>
      <c r="F57" s="114">
        <v>4</v>
      </c>
      <c r="G57" s="114">
        <v>5</v>
      </c>
      <c r="H57" s="114">
        <v>5</v>
      </c>
      <c r="I57" s="114">
        <v>4</v>
      </c>
      <c r="J57" s="114">
        <v>5</v>
      </c>
      <c r="K57" s="114">
        <v>5</v>
      </c>
      <c r="L57" s="114">
        <v>5</v>
      </c>
      <c r="M57" s="114">
        <v>5</v>
      </c>
      <c r="N57" s="114">
        <v>5</v>
      </c>
      <c r="O57" s="114">
        <v>5</v>
      </c>
      <c r="P57" s="114">
        <v>4</v>
      </c>
      <c r="Q57" s="114">
        <v>5</v>
      </c>
      <c r="R57" s="114">
        <v>4</v>
      </c>
      <c r="S57" s="114">
        <v>4</v>
      </c>
      <c r="T57" s="114">
        <v>4</v>
      </c>
      <c r="U57" s="114">
        <v>4</v>
      </c>
      <c r="V57" s="548">
        <f t="shared" si="15"/>
        <v>78</v>
      </c>
      <c r="W57" s="548"/>
      <c r="X57" s="148">
        <v>4</v>
      </c>
      <c r="Y57" s="148">
        <v>4</v>
      </c>
      <c r="Z57" s="148">
        <v>4</v>
      </c>
      <c r="AA57" s="148">
        <v>4</v>
      </c>
      <c r="AB57" s="148">
        <v>4</v>
      </c>
      <c r="AC57" s="148">
        <v>4</v>
      </c>
      <c r="AD57" s="148">
        <v>5</v>
      </c>
      <c r="AE57" s="148">
        <v>4</v>
      </c>
      <c r="AF57" s="148">
        <v>5</v>
      </c>
      <c r="AG57" s="148">
        <v>4</v>
      </c>
      <c r="AH57" s="148">
        <v>5</v>
      </c>
      <c r="AI57" s="148">
        <v>4</v>
      </c>
      <c r="AJ57" s="148">
        <v>5</v>
      </c>
      <c r="AK57" s="148">
        <v>4</v>
      </c>
      <c r="AL57" s="148">
        <v>3</v>
      </c>
      <c r="AM57" s="148">
        <v>4</v>
      </c>
      <c r="AN57" s="148">
        <v>4</v>
      </c>
      <c r="AO57" s="148">
        <v>3</v>
      </c>
      <c r="AP57" s="148">
        <v>3</v>
      </c>
      <c r="AQ57" s="148">
        <v>3</v>
      </c>
      <c r="AR57" s="148">
        <v>4</v>
      </c>
      <c r="AS57" s="148">
        <v>3</v>
      </c>
      <c r="AT57" s="148">
        <v>3</v>
      </c>
      <c r="AU57" s="138">
        <f t="shared" si="5"/>
        <v>90</v>
      </c>
      <c r="AV57" s="138"/>
      <c r="AW57" s="558"/>
      <c r="AX57" s="558"/>
      <c r="AY57" s="558"/>
      <c r="AZ57" s="558"/>
      <c r="BA57" s="558"/>
      <c r="BB57" s="558"/>
      <c r="BC57" s="558"/>
      <c r="BD57" s="558"/>
      <c r="BE57" s="559"/>
    </row>
    <row r="58" spans="2:57" ht="15" customHeight="1" thickBot="1">
      <c r="B58" s="339"/>
      <c r="C58" s="419"/>
      <c r="D58" s="105" t="s">
        <v>18</v>
      </c>
      <c r="E58" s="114">
        <v>2</v>
      </c>
      <c r="F58" s="114">
        <v>3</v>
      </c>
      <c r="G58" s="114">
        <v>2</v>
      </c>
      <c r="H58" s="114">
        <v>2</v>
      </c>
      <c r="I58" s="114">
        <v>2</v>
      </c>
      <c r="J58" s="114">
        <v>2</v>
      </c>
      <c r="K58" s="114">
        <v>3</v>
      </c>
      <c r="L58" s="114">
        <v>3</v>
      </c>
      <c r="M58" s="114">
        <v>2</v>
      </c>
      <c r="N58" s="114">
        <v>3</v>
      </c>
      <c r="O58" s="114">
        <v>2</v>
      </c>
      <c r="P58" s="114">
        <v>2</v>
      </c>
      <c r="Q58" s="114">
        <v>2</v>
      </c>
      <c r="R58" s="114">
        <v>2</v>
      </c>
      <c r="S58" s="114">
        <v>3</v>
      </c>
      <c r="T58" s="114">
        <v>2</v>
      </c>
      <c r="U58" s="114">
        <v>2</v>
      </c>
      <c r="V58" s="548">
        <f t="shared" si="15"/>
        <v>39</v>
      </c>
      <c r="W58" s="548"/>
      <c r="X58" s="142">
        <v>2</v>
      </c>
      <c r="Y58" s="142">
        <v>1</v>
      </c>
      <c r="Z58" s="142">
        <v>2</v>
      </c>
      <c r="AA58" s="142">
        <v>2</v>
      </c>
      <c r="AB58" s="142">
        <v>2</v>
      </c>
      <c r="AC58" s="142">
        <v>2</v>
      </c>
      <c r="AD58" s="142">
        <v>2</v>
      </c>
      <c r="AE58" s="142">
        <v>2</v>
      </c>
      <c r="AF58" s="142">
        <v>2</v>
      </c>
      <c r="AG58" s="142">
        <v>2</v>
      </c>
      <c r="AH58" s="142">
        <v>2</v>
      </c>
      <c r="AI58" s="142">
        <v>2</v>
      </c>
      <c r="AJ58" s="142">
        <v>2</v>
      </c>
      <c r="AK58" s="142">
        <v>2</v>
      </c>
      <c r="AL58" s="142">
        <v>2</v>
      </c>
      <c r="AM58" s="142">
        <v>2</v>
      </c>
      <c r="AN58" s="142">
        <v>2</v>
      </c>
      <c r="AO58" s="142">
        <v>3</v>
      </c>
      <c r="AP58" s="142">
        <v>2</v>
      </c>
      <c r="AQ58" s="142">
        <v>3</v>
      </c>
      <c r="AR58" s="142">
        <v>2</v>
      </c>
      <c r="AS58" s="142">
        <v>1</v>
      </c>
      <c r="AT58" s="142">
        <v>1</v>
      </c>
      <c r="AU58" s="138">
        <f t="shared" si="5"/>
        <v>45</v>
      </c>
      <c r="AV58" s="138"/>
      <c r="AW58" s="558"/>
      <c r="AX58" s="558"/>
      <c r="AY58" s="558"/>
      <c r="AZ58" s="558"/>
      <c r="BA58" s="558"/>
      <c r="BB58" s="558"/>
      <c r="BC58" s="558"/>
      <c r="BD58" s="558"/>
      <c r="BE58" s="559"/>
    </row>
    <row r="59" spans="2:57" ht="15.75" thickBot="1">
      <c r="B59" s="338" t="s">
        <v>112</v>
      </c>
      <c r="C59" s="420" t="s">
        <v>98</v>
      </c>
      <c r="D59" s="105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548">
        <f t="shared" si="15"/>
        <v>0</v>
      </c>
      <c r="W59" s="548"/>
      <c r="X59" s="142">
        <v>12</v>
      </c>
      <c r="Y59" s="142">
        <v>12</v>
      </c>
      <c r="Z59" s="142">
        <v>12</v>
      </c>
      <c r="AA59" s="142">
        <v>12</v>
      </c>
      <c r="AB59" s="142">
        <v>12</v>
      </c>
      <c r="AC59" s="142">
        <v>12</v>
      </c>
      <c r="AD59" s="142">
        <v>12</v>
      </c>
      <c r="AE59" s="142">
        <v>12</v>
      </c>
      <c r="AF59" s="142">
        <v>12</v>
      </c>
      <c r="AG59" s="142">
        <v>12</v>
      </c>
      <c r="AH59" s="142">
        <v>12</v>
      </c>
      <c r="AI59" s="142">
        <v>12</v>
      </c>
      <c r="AJ59" s="142">
        <v>12</v>
      </c>
      <c r="AK59" s="142">
        <v>12</v>
      </c>
      <c r="AL59" s="142">
        <v>15</v>
      </c>
      <c r="AM59" s="142">
        <v>15</v>
      </c>
      <c r="AN59" s="142">
        <v>15</v>
      </c>
      <c r="AO59" s="142">
        <v>15</v>
      </c>
      <c r="AP59" s="142">
        <v>15</v>
      </c>
      <c r="AQ59" s="142">
        <v>15</v>
      </c>
      <c r="AR59" s="142">
        <v>15</v>
      </c>
      <c r="AS59" s="142">
        <v>15</v>
      </c>
      <c r="AT59" s="142"/>
      <c r="AU59" s="138">
        <f t="shared" si="5"/>
        <v>288</v>
      </c>
      <c r="AV59" s="138"/>
      <c r="AW59" s="558"/>
      <c r="AX59" s="558"/>
      <c r="AY59" s="558"/>
      <c r="AZ59" s="558"/>
      <c r="BA59" s="558"/>
      <c r="BB59" s="558"/>
      <c r="BC59" s="558"/>
      <c r="BD59" s="558"/>
      <c r="BE59" s="559"/>
    </row>
    <row r="60" spans="2:57" ht="15.75" thickBot="1">
      <c r="B60" s="339"/>
      <c r="C60" s="421"/>
      <c r="D60" s="105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2"/>
      <c r="U60" s="114"/>
      <c r="V60" s="548">
        <f t="shared" si="15"/>
        <v>0</v>
      </c>
      <c r="W60" s="548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8"/>
      <c r="AL60" s="152"/>
      <c r="AM60" s="148"/>
      <c r="AN60" s="148"/>
      <c r="AO60" s="148"/>
      <c r="AP60" s="148"/>
      <c r="AQ60" s="148"/>
      <c r="AR60" s="142"/>
      <c r="AS60" s="150"/>
      <c r="AT60" s="150"/>
      <c r="AU60" s="138">
        <f t="shared" si="5"/>
        <v>0</v>
      </c>
      <c r="AV60" s="138"/>
      <c r="AW60" s="558"/>
      <c r="AX60" s="558"/>
      <c r="AY60" s="558"/>
      <c r="AZ60" s="558"/>
      <c r="BA60" s="558"/>
      <c r="BB60" s="558"/>
      <c r="BC60" s="558"/>
      <c r="BD60" s="558"/>
      <c r="BE60" s="559"/>
    </row>
    <row r="61" spans="2:57" ht="15.75" thickBot="1">
      <c r="B61" s="425" t="s">
        <v>38</v>
      </c>
      <c r="C61" s="426"/>
      <c r="D61" s="427"/>
      <c r="E61" s="117">
        <f>E19</f>
        <v>36</v>
      </c>
      <c r="F61" s="117">
        <f aca="true" t="shared" si="32" ref="F61:U61">F19</f>
        <v>36</v>
      </c>
      <c r="G61" s="117">
        <f t="shared" si="32"/>
        <v>36</v>
      </c>
      <c r="H61" s="117">
        <f t="shared" si="32"/>
        <v>36</v>
      </c>
      <c r="I61" s="117">
        <f t="shared" si="32"/>
        <v>36</v>
      </c>
      <c r="J61" s="117">
        <f t="shared" si="32"/>
        <v>36</v>
      </c>
      <c r="K61" s="117">
        <f t="shared" si="32"/>
        <v>36</v>
      </c>
      <c r="L61" s="117">
        <f t="shared" si="32"/>
        <v>36</v>
      </c>
      <c r="M61" s="117">
        <f t="shared" si="32"/>
        <v>36</v>
      </c>
      <c r="N61" s="117">
        <f t="shared" si="32"/>
        <v>36</v>
      </c>
      <c r="O61" s="117">
        <f t="shared" si="32"/>
        <v>36</v>
      </c>
      <c r="P61" s="117">
        <f t="shared" si="32"/>
        <v>36</v>
      </c>
      <c r="Q61" s="117">
        <f t="shared" si="32"/>
        <v>36</v>
      </c>
      <c r="R61" s="117">
        <f t="shared" si="32"/>
        <v>36</v>
      </c>
      <c r="S61" s="117">
        <f t="shared" si="32"/>
        <v>36</v>
      </c>
      <c r="T61" s="117">
        <f t="shared" si="32"/>
        <v>36</v>
      </c>
      <c r="U61" s="117">
        <f t="shared" si="32"/>
        <v>36</v>
      </c>
      <c r="V61" s="548">
        <f t="shared" si="15"/>
        <v>612</v>
      </c>
      <c r="W61" s="553"/>
      <c r="X61" s="117">
        <f aca="true" t="shared" si="33" ref="X61:AT61">X19</f>
        <v>36</v>
      </c>
      <c r="Y61" s="117">
        <f t="shared" si="33"/>
        <v>36</v>
      </c>
      <c r="Z61" s="117">
        <f t="shared" si="33"/>
        <v>36</v>
      </c>
      <c r="AA61" s="117">
        <f t="shared" si="33"/>
        <v>36</v>
      </c>
      <c r="AB61" s="117">
        <f t="shared" si="33"/>
        <v>36</v>
      </c>
      <c r="AC61" s="117">
        <f t="shared" si="33"/>
        <v>36</v>
      </c>
      <c r="AD61" s="117">
        <f t="shared" si="33"/>
        <v>36</v>
      </c>
      <c r="AE61" s="117">
        <f t="shared" si="33"/>
        <v>36</v>
      </c>
      <c r="AF61" s="117">
        <f t="shared" si="33"/>
        <v>36</v>
      </c>
      <c r="AG61" s="117">
        <f t="shared" si="33"/>
        <v>36</v>
      </c>
      <c r="AH61" s="117">
        <f t="shared" si="33"/>
        <v>36</v>
      </c>
      <c r="AI61" s="117">
        <f t="shared" si="33"/>
        <v>36</v>
      </c>
      <c r="AJ61" s="117">
        <f t="shared" si="33"/>
        <v>36</v>
      </c>
      <c r="AK61" s="117">
        <f t="shared" si="33"/>
        <v>36</v>
      </c>
      <c r="AL61" s="117">
        <f t="shared" si="33"/>
        <v>36</v>
      </c>
      <c r="AM61" s="117">
        <f t="shared" si="33"/>
        <v>36</v>
      </c>
      <c r="AN61" s="117">
        <f t="shared" si="33"/>
        <v>36</v>
      </c>
      <c r="AO61" s="117">
        <f t="shared" si="33"/>
        <v>36</v>
      </c>
      <c r="AP61" s="117">
        <f t="shared" si="33"/>
        <v>36</v>
      </c>
      <c r="AQ61" s="117">
        <f t="shared" si="33"/>
        <v>36</v>
      </c>
      <c r="AR61" s="117">
        <f t="shared" si="33"/>
        <v>36</v>
      </c>
      <c r="AS61" s="117">
        <f t="shared" si="33"/>
        <v>36</v>
      </c>
      <c r="AT61" s="117">
        <f t="shared" si="33"/>
        <v>18</v>
      </c>
      <c r="AU61" s="138">
        <f t="shared" si="5"/>
        <v>810</v>
      </c>
      <c r="AV61" s="138"/>
      <c r="AW61" s="560"/>
      <c r="AX61" s="560"/>
      <c r="AY61" s="560"/>
      <c r="AZ61" s="560"/>
      <c r="BA61" s="560"/>
      <c r="BB61" s="560"/>
      <c r="BC61" s="560"/>
      <c r="BD61" s="560"/>
      <c r="BE61" s="561"/>
    </row>
    <row r="62" spans="2:57" ht="15.75" thickBot="1">
      <c r="B62" s="415" t="s">
        <v>19</v>
      </c>
      <c r="C62" s="416"/>
      <c r="D62" s="417"/>
      <c r="E62" s="117">
        <f>E20</f>
        <v>18</v>
      </c>
      <c r="F62" s="117">
        <f aca="true" t="shared" si="34" ref="F62:U62">F20</f>
        <v>18</v>
      </c>
      <c r="G62" s="117">
        <f t="shared" si="34"/>
        <v>18</v>
      </c>
      <c r="H62" s="117">
        <f t="shared" si="34"/>
        <v>18</v>
      </c>
      <c r="I62" s="117">
        <f t="shared" si="34"/>
        <v>18</v>
      </c>
      <c r="J62" s="117">
        <f t="shared" si="34"/>
        <v>18</v>
      </c>
      <c r="K62" s="117">
        <f t="shared" si="34"/>
        <v>18</v>
      </c>
      <c r="L62" s="117">
        <f t="shared" si="34"/>
        <v>18</v>
      </c>
      <c r="M62" s="117">
        <f t="shared" si="34"/>
        <v>18</v>
      </c>
      <c r="N62" s="117">
        <f t="shared" si="34"/>
        <v>18</v>
      </c>
      <c r="O62" s="117">
        <f t="shared" si="34"/>
        <v>18</v>
      </c>
      <c r="P62" s="117">
        <f t="shared" si="34"/>
        <v>18</v>
      </c>
      <c r="Q62" s="117">
        <f t="shared" si="34"/>
        <v>18</v>
      </c>
      <c r="R62" s="117">
        <f t="shared" si="34"/>
        <v>18</v>
      </c>
      <c r="S62" s="117">
        <f t="shared" si="34"/>
        <v>18</v>
      </c>
      <c r="T62" s="117">
        <f t="shared" si="34"/>
        <v>18</v>
      </c>
      <c r="U62" s="117">
        <f t="shared" si="34"/>
        <v>18</v>
      </c>
      <c r="V62" s="548">
        <f t="shared" si="15"/>
        <v>306</v>
      </c>
      <c r="W62" s="553"/>
      <c r="X62" s="117">
        <f aca="true" t="shared" si="35" ref="X62:AT62">X20</f>
        <v>12</v>
      </c>
      <c r="Y62" s="117">
        <f t="shared" si="35"/>
        <v>12</v>
      </c>
      <c r="Z62" s="117">
        <f t="shared" si="35"/>
        <v>12</v>
      </c>
      <c r="AA62" s="117">
        <f t="shared" si="35"/>
        <v>12</v>
      </c>
      <c r="AB62" s="117">
        <f t="shared" si="35"/>
        <v>11</v>
      </c>
      <c r="AC62" s="117">
        <f t="shared" si="35"/>
        <v>12</v>
      </c>
      <c r="AD62" s="117">
        <f t="shared" si="35"/>
        <v>10</v>
      </c>
      <c r="AE62" s="117">
        <f t="shared" si="35"/>
        <v>11</v>
      </c>
      <c r="AF62" s="117">
        <f t="shared" si="35"/>
        <v>12</v>
      </c>
      <c r="AG62" s="117">
        <f t="shared" si="35"/>
        <v>12</v>
      </c>
      <c r="AH62" s="117">
        <f t="shared" si="35"/>
        <v>12</v>
      </c>
      <c r="AI62" s="117">
        <f t="shared" si="35"/>
        <v>11</v>
      </c>
      <c r="AJ62" s="117">
        <f t="shared" si="35"/>
        <v>11</v>
      </c>
      <c r="AK62" s="117">
        <f t="shared" si="35"/>
        <v>11</v>
      </c>
      <c r="AL62" s="117">
        <f t="shared" si="35"/>
        <v>12</v>
      </c>
      <c r="AM62" s="117">
        <f t="shared" si="35"/>
        <v>10</v>
      </c>
      <c r="AN62" s="117">
        <f t="shared" si="35"/>
        <v>12</v>
      </c>
      <c r="AO62" s="117">
        <f t="shared" si="35"/>
        <v>12</v>
      </c>
      <c r="AP62" s="117">
        <f t="shared" si="35"/>
        <v>13</v>
      </c>
      <c r="AQ62" s="117">
        <f t="shared" si="35"/>
        <v>13</v>
      </c>
      <c r="AR62" s="117">
        <f t="shared" si="35"/>
        <v>11</v>
      </c>
      <c r="AS62" s="117">
        <f t="shared" si="35"/>
        <v>9</v>
      </c>
      <c r="AT62" s="117">
        <f t="shared" si="35"/>
        <v>8</v>
      </c>
      <c r="AU62" s="138">
        <f t="shared" si="5"/>
        <v>261</v>
      </c>
      <c r="AV62" s="138"/>
      <c r="AW62" s="560"/>
      <c r="AX62" s="560"/>
      <c r="AY62" s="560"/>
      <c r="AZ62" s="560"/>
      <c r="BA62" s="560"/>
      <c r="BB62" s="560"/>
      <c r="BC62" s="560"/>
      <c r="BD62" s="560"/>
      <c r="BE62" s="561"/>
    </row>
    <row r="63" spans="2:57" ht="15.75" thickBot="1">
      <c r="B63" s="415" t="s">
        <v>20</v>
      </c>
      <c r="C63" s="416"/>
      <c r="D63" s="417"/>
      <c r="E63" s="118">
        <f aca="true" t="shared" si="36" ref="E63:T63">E61+E62</f>
        <v>54</v>
      </c>
      <c r="F63" s="118">
        <f t="shared" si="36"/>
        <v>54</v>
      </c>
      <c r="G63" s="118">
        <f t="shared" si="36"/>
        <v>54</v>
      </c>
      <c r="H63" s="118">
        <f t="shared" si="36"/>
        <v>54</v>
      </c>
      <c r="I63" s="118">
        <f t="shared" si="36"/>
        <v>54</v>
      </c>
      <c r="J63" s="118">
        <f t="shared" si="36"/>
        <v>54</v>
      </c>
      <c r="K63" s="118">
        <f t="shared" si="36"/>
        <v>54</v>
      </c>
      <c r="L63" s="118">
        <f t="shared" si="36"/>
        <v>54</v>
      </c>
      <c r="M63" s="118">
        <f t="shared" si="36"/>
        <v>54</v>
      </c>
      <c r="N63" s="118">
        <f t="shared" si="36"/>
        <v>54</v>
      </c>
      <c r="O63" s="118">
        <f t="shared" si="36"/>
        <v>54</v>
      </c>
      <c r="P63" s="118">
        <f>P61+P62</f>
        <v>54</v>
      </c>
      <c r="Q63" s="118">
        <f>Q61+Q62</f>
        <v>54</v>
      </c>
      <c r="R63" s="118">
        <f>R61+R62</f>
        <v>54</v>
      </c>
      <c r="S63" s="118">
        <f t="shared" si="36"/>
        <v>54</v>
      </c>
      <c r="T63" s="118">
        <f t="shared" si="36"/>
        <v>54</v>
      </c>
      <c r="U63" s="118">
        <f>U61+U62</f>
        <v>54</v>
      </c>
      <c r="V63" s="548">
        <f t="shared" si="15"/>
        <v>918</v>
      </c>
      <c r="W63" s="554"/>
      <c r="X63" s="158">
        <f aca="true" t="shared" si="37" ref="X63:AS63">X61+X62</f>
        <v>48</v>
      </c>
      <c r="Y63" s="158">
        <f t="shared" si="37"/>
        <v>48</v>
      </c>
      <c r="Z63" s="158">
        <f t="shared" si="37"/>
        <v>48</v>
      </c>
      <c r="AA63" s="158">
        <f t="shared" si="37"/>
        <v>48</v>
      </c>
      <c r="AB63" s="158">
        <f t="shared" si="37"/>
        <v>47</v>
      </c>
      <c r="AC63" s="158">
        <f t="shared" si="37"/>
        <v>48</v>
      </c>
      <c r="AD63" s="158">
        <f t="shared" si="37"/>
        <v>46</v>
      </c>
      <c r="AE63" s="158">
        <f t="shared" si="37"/>
        <v>47</v>
      </c>
      <c r="AF63" s="158">
        <f t="shared" si="37"/>
        <v>48</v>
      </c>
      <c r="AG63" s="158">
        <f t="shared" si="37"/>
        <v>48</v>
      </c>
      <c r="AH63" s="158">
        <f t="shared" si="37"/>
        <v>48</v>
      </c>
      <c r="AI63" s="158">
        <f t="shared" si="37"/>
        <v>47</v>
      </c>
      <c r="AJ63" s="158">
        <f t="shared" si="37"/>
        <v>47</v>
      </c>
      <c r="AK63" s="158">
        <f t="shared" si="37"/>
        <v>47</v>
      </c>
      <c r="AL63" s="158">
        <f t="shared" si="37"/>
        <v>48</v>
      </c>
      <c r="AM63" s="158">
        <f t="shared" si="37"/>
        <v>46</v>
      </c>
      <c r="AN63" s="158">
        <f t="shared" si="37"/>
        <v>48</v>
      </c>
      <c r="AO63" s="158">
        <f t="shared" si="37"/>
        <v>48</v>
      </c>
      <c r="AP63" s="158">
        <f t="shared" si="37"/>
        <v>49</v>
      </c>
      <c r="AQ63" s="158">
        <f t="shared" si="37"/>
        <v>49</v>
      </c>
      <c r="AR63" s="158">
        <f t="shared" si="37"/>
        <v>47</v>
      </c>
      <c r="AS63" s="158">
        <f t="shared" si="37"/>
        <v>45</v>
      </c>
      <c r="AT63" s="158">
        <f>AT61+AT62</f>
        <v>26</v>
      </c>
      <c r="AU63" s="138">
        <f t="shared" si="5"/>
        <v>1071</v>
      </c>
      <c r="AV63" s="138"/>
      <c r="AW63" s="558"/>
      <c r="AX63" s="558"/>
      <c r="AY63" s="558"/>
      <c r="AZ63" s="558"/>
      <c r="BA63" s="558"/>
      <c r="BB63" s="558"/>
      <c r="BC63" s="558"/>
      <c r="BD63" s="558"/>
      <c r="BE63" s="559"/>
    </row>
  </sheetData>
  <sheetProtection/>
  <mergeCells count="77">
    <mergeCell ref="AO4:BA4"/>
    <mergeCell ref="B19:B20"/>
    <mergeCell ref="C19:C20"/>
    <mergeCell ref="J1:AJ1"/>
    <mergeCell ref="A2:BE2"/>
    <mergeCell ref="B3:BD3"/>
    <mergeCell ref="E7:BE7"/>
    <mergeCell ref="B62:D62"/>
    <mergeCell ref="B25:B26"/>
    <mergeCell ref="C25:C26"/>
    <mergeCell ref="B37:B38"/>
    <mergeCell ref="C37:C38"/>
    <mergeCell ref="B31:B32"/>
    <mergeCell ref="B27:B28"/>
    <mergeCell ref="C55:C56"/>
    <mergeCell ref="B61:D61"/>
    <mergeCell ref="B33:B34"/>
    <mergeCell ref="B63:D63"/>
    <mergeCell ref="C43:C44"/>
    <mergeCell ref="C57:C58"/>
    <mergeCell ref="B59:B60"/>
    <mergeCell ref="C59:C60"/>
    <mergeCell ref="B57:B58"/>
    <mergeCell ref="B55:B56"/>
    <mergeCell ref="B53:B54"/>
    <mergeCell ref="B51:B52"/>
    <mergeCell ref="C51:C52"/>
    <mergeCell ref="V5:AB5"/>
    <mergeCell ref="B11:B12"/>
    <mergeCell ref="N6:Q6"/>
    <mergeCell ref="AX6:AZ6"/>
    <mergeCell ref="B6:B10"/>
    <mergeCell ref="J6:L6"/>
    <mergeCell ref="AA6:AC6"/>
    <mergeCell ref="C11:C12"/>
    <mergeCell ref="C27:C28"/>
    <mergeCell ref="C23:C24"/>
    <mergeCell ref="C29:C30"/>
    <mergeCell ref="B29:B30"/>
    <mergeCell ref="C17:C18"/>
    <mergeCell ref="B13:B14"/>
    <mergeCell ref="AS6:AV6"/>
    <mergeCell ref="S6:U6"/>
    <mergeCell ref="W6:Y6"/>
    <mergeCell ref="C6:C10"/>
    <mergeCell ref="D6:D10"/>
    <mergeCell ref="B23:B24"/>
    <mergeCell ref="C39:C40"/>
    <mergeCell ref="E9:BE9"/>
    <mergeCell ref="C13:C14"/>
    <mergeCell ref="B15:B16"/>
    <mergeCell ref="C15:C16"/>
    <mergeCell ref="F6:H6"/>
    <mergeCell ref="BB6:BE6"/>
    <mergeCell ref="AE6:AH6"/>
    <mergeCell ref="AJ6:AL6"/>
    <mergeCell ref="AN6:AQ6"/>
    <mergeCell ref="C53:C54"/>
    <mergeCell ref="C33:C34"/>
    <mergeCell ref="B17:B18"/>
    <mergeCell ref="B21:B22"/>
    <mergeCell ref="C21:C22"/>
    <mergeCell ref="C35:C36"/>
    <mergeCell ref="B43:B44"/>
    <mergeCell ref="C41:C42"/>
    <mergeCell ref="B47:B48"/>
    <mergeCell ref="C47:C48"/>
    <mergeCell ref="B45:B46"/>
    <mergeCell ref="C45:C46"/>
    <mergeCell ref="B49:B50"/>
    <mergeCell ref="C49:C50"/>
    <mergeCell ref="AT10:AU10"/>
    <mergeCell ref="AT8:AU8"/>
    <mergeCell ref="C31:C32"/>
    <mergeCell ref="B35:B36"/>
    <mergeCell ref="B41:B42"/>
    <mergeCell ref="B39:B40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9"/>
  <sheetViews>
    <sheetView zoomScaleSheetLayoutView="80" workbookViewId="0" topLeftCell="B7">
      <selection activeCell="U25" sqref="U25:U26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0" width="4.421875" style="0" customWidth="1"/>
    <col min="21" max="21" width="5.8515625" style="0" customWidth="1"/>
    <col min="22" max="45" width="4.421875" style="0" customWidth="1"/>
    <col min="46" max="46" width="6.421875" style="0" customWidth="1"/>
    <col min="47" max="47" width="4.57421875" style="0" customWidth="1"/>
    <col min="48" max="49" width="4.421875" style="0" customWidth="1"/>
    <col min="50" max="57" width="4.57421875" style="0" customWidth="1"/>
    <col min="58" max="58" width="4.28125" style="0" customWidth="1"/>
  </cols>
  <sheetData>
    <row r="1" spans="1:51" ht="12.75" customHeight="1">
      <c r="A1" s="1"/>
      <c r="B1" s="1"/>
      <c r="C1" s="1"/>
      <c r="D1" s="1"/>
      <c r="W1" s="50"/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6" ht="13.5" customHeight="1">
      <c r="A2" s="1"/>
      <c r="B2" s="1"/>
      <c r="C2" s="1"/>
      <c r="D2" s="1"/>
      <c r="W2" s="50"/>
      <c r="AP2" s="272" t="s">
        <v>147</v>
      </c>
      <c r="AQ2" s="272"/>
      <c r="AR2" s="272"/>
      <c r="AS2" s="272"/>
      <c r="AT2" s="272"/>
      <c r="AU2" s="272"/>
      <c r="AV2" s="272"/>
      <c r="AW2" s="272"/>
      <c r="AX2" s="16"/>
      <c r="AY2" s="16"/>
      <c r="AZ2" s="16"/>
      <c r="BA2" s="16"/>
      <c r="BB2" s="16"/>
      <c r="BC2" s="16"/>
      <c r="BD2" s="16"/>
    </row>
    <row r="3" spans="1:56" ht="13.5" customHeight="1">
      <c r="A3" s="1"/>
      <c r="B3" s="1"/>
      <c r="C3" s="1"/>
      <c r="D3" s="1"/>
      <c r="W3" s="50"/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1.25" customHeight="1">
      <c r="A4" s="1"/>
      <c r="B4" s="1"/>
      <c r="C4" s="1"/>
      <c r="D4" s="1"/>
      <c r="W4" s="50"/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56" ht="15">
      <c r="A5" s="1"/>
      <c r="B5" s="1"/>
      <c r="C5" s="1"/>
      <c r="D5" s="1"/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</row>
    <row r="7" spans="1:55" ht="15">
      <c r="A7" s="1"/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</row>
    <row r="8" spans="1:55" ht="15.75" thickBo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19"/>
      <c r="BB8" s="19"/>
      <c r="BC8" s="19"/>
    </row>
    <row r="9" spans="2:54" ht="19.5" thickBot="1">
      <c r="B9" s="17" t="s">
        <v>39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410" t="s">
        <v>42</v>
      </c>
      <c r="W9" s="411"/>
      <c r="X9" s="411"/>
      <c r="Y9" s="411"/>
      <c r="Z9" s="411"/>
      <c r="AA9" s="411"/>
      <c r="AB9" s="412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76"/>
      <c r="AV9" s="19"/>
      <c r="AW9" s="18"/>
      <c r="AX9" s="18"/>
      <c r="AY9" s="18"/>
      <c r="AZ9" s="18"/>
      <c r="BA9" s="18"/>
      <c r="BB9" s="18"/>
    </row>
    <row r="10" spans="2:57" ht="64.5" thickBot="1"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281"/>
      <c r="I10" s="62" t="s">
        <v>114</v>
      </c>
      <c r="J10" s="282" t="s">
        <v>5</v>
      </c>
      <c r="K10" s="283"/>
      <c r="L10" s="284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91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61" t="s">
        <v>122</v>
      </c>
      <c r="AS10" s="290" t="s">
        <v>13</v>
      </c>
      <c r="AT10" s="283"/>
      <c r="AU10" s="284"/>
      <c r="AV10" s="188" t="s">
        <v>125</v>
      </c>
      <c r="AW10" s="290" t="s">
        <v>14</v>
      </c>
      <c r="AX10" s="283"/>
      <c r="AY10" s="284"/>
      <c r="AZ10" s="61" t="s">
        <v>123</v>
      </c>
      <c r="BA10" s="290" t="s">
        <v>15</v>
      </c>
      <c r="BB10" s="283"/>
      <c r="BC10" s="283"/>
      <c r="BD10" s="284"/>
      <c r="BE10" s="28" t="s">
        <v>37</v>
      </c>
    </row>
    <row r="11" spans="2:57" ht="16.5" thickBot="1">
      <c r="B11" s="279"/>
      <c r="C11" s="279"/>
      <c r="D11" s="279"/>
      <c r="E11" s="293" t="s">
        <v>16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4"/>
    </row>
    <row r="12" spans="2:57" ht="15.75" thickBot="1">
      <c r="B12" s="279"/>
      <c r="C12" s="279"/>
      <c r="D12" s="279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77">
        <v>27</v>
      </c>
      <c r="AW12" s="29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98"/>
    </row>
    <row r="13" spans="2:57" ht="16.5" thickBot="1">
      <c r="B13" s="279"/>
      <c r="C13" s="279"/>
      <c r="D13" s="279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7"/>
    </row>
    <row r="14" spans="2:57" ht="15.75" thickBot="1">
      <c r="B14" s="279"/>
      <c r="C14" s="279"/>
      <c r="D14" s="27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78">
        <v>44</v>
      </c>
      <c r="AW14" s="49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2:57" ht="15.75" thickBot="1">
      <c r="B15" s="318" t="s">
        <v>75</v>
      </c>
      <c r="C15" s="448" t="s">
        <v>101</v>
      </c>
      <c r="D15" s="45" t="s">
        <v>17</v>
      </c>
      <c r="E15" s="449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1"/>
      <c r="U15" s="455" t="s">
        <v>212</v>
      </c>
      <c r="V15" s="147"/>
      <c r="W15" s="137"/>
      <c r="X15" s="457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9"/>
      <c r="AT15" s="446" t="s">
        <v>213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211" t="e">
        <f>U15+AU15</f>
        <v>#VALUE!</v>
      </c>
    </row>
    <row r="16" spans="2:57" ht="15.75" thickBot="1">
      <c r="B16" s="319"/>
      <c r="C16" s="319"/>
      <c r="D16" s="43" t="s">
        <v>18</v>
      </c>
      <c r="E16" s="452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4"/>
      <c r="U16" s="456"/>
      <c r="V16" s="147"/>
      <c r="W16" s="137"/>
      <c r="X16" s="460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2"/>
      <c r="AT16" s="447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211">
        <f aca="true" t="shared" si="0" ref="BE16:BE66">U16+AU16</f>
        <v>0</v>
      </c>
    </row>
    <row r="17" spans="2:57" ht="15.75" hidden="1" thickBot="1">
      <c r="B17" s="323" t="s">
        <v>79</v>
      </c>
      <c r="C17" s="399" t="s">
        <v>27</v>
      </c>
      <c r="D17" s="81" t="s">
        <v>17</v>
      </c>
      <c r="E17" s="449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  <c r="U17" s="111"/>
      <c r="V17" s="147"/>
      <c r="W17" s="140"/>
      <c r="X17" s="111"/>
      <c r="Y17" s="111"/>
      <c r="Z17" s="111"/>
      <c r="AA17" s="111"/>
      <c r="AB17" s="111"/>
      <c r="AC17" s="111"/>
      <c r="AD17" s="111"/>
      <c r="AE17" s="111"/>
      <c r="AF17" s="131"/>
      <c r="AG17" s="131"/>
      <c r="AH17" s="111"/>
      <c r="AI17" s="111"/>
      <c r="AJ17" s="111"/>
      <c r="AK17" s="111"/>
      <c r="AL17" s="111"/>
      <c r="AM17" s="111"/>
      <c r="AN17" s="167"/>
      <c r="AO17" s="167"/>
      <c r="AP17" s="167"/>
      <c r="AQ17" s="167"/>
      <c r="AR17" s="111"/>
      <c r="AS17" s="111"/>
      <c r="AT17" s="446"/>
      <c r="AU17" s="120"/>
      <c r="AV17" s="120"/>
      <c r="AW17" s="120"/>
      <c r="AX17" s="120"/>
      <c r="AY17" s="120"/>
      <c r="AZ17" s="120"/>
      <c r="BA17" s="120"/>
      <c r="BB17" s="120"/>
      <c r="BC17" s="120"/>
      <c r="BD17" s="125"/>
      <c r="BE17" s="211">
        <f t="shared" si="0"/>
        <v>0</v>
      </c>
    </row>
    <row r="18" spans="2:57" ht="15.75" hidden="1" thickBot="1">
      <c r="B18" s="413"/>
      <c r="C18" s="414"/>
      <c r="D18" s="70" t="s">
        <v>18</v>
      </c>
      <c r="E18" s="452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4"/>
      <c r="U18" s="111"/>
      <c r="V18" s="147"/>
      <c r="W18" s="140"/>
      <c r="X18" s="111"/>
      <c r="Y18" s="111"/>
      <c r="Z18" s="111"/>
      <c r="AA18" s="111"/>
      <c r="AB18" s="111"/>
      <c r="AC18" s="111"/>
      <c r="AD18" s="111"/>
      <c r="AE18" s="111"/>
      <c r="AF18" s="131"/>
      <c r="AG18" s="131"/>
      <c r="AH18" s="111"/>
      <c r="AI18" s="111"/>
      <c r="AJ18" s="111"/>
      <c r="AK18" s="111"/>
      <c r="AL18" s="111"/>
      <c r="AM18" s="111"/>
      <c r="AN18" s="167"/>
      <c r="AO18" s="167"/>
      <c r="AP18" s="167"/>
      <c r="AQ18" s="167"/>
      <c r="AR18" s="111"/>
      <c r="AS18" s="111"/>
      <c r="AT18" s="447"/>
      <c r="AU18" s="120"/>
      <c r="AV18" s="120"/>
      <c r="AW18" s="120"/>
      <c r="AX18" s="120"/>
      <c r="AY18" s="120"/>
      <c r="AZ18" s="120"/>
      <c r="BA18" s="120"/>
      <c r="BB18" s="120"/>
      <c r="BC18" s="120"/>
      <c r="BD18" s="125"/>
      <c r="BE18" s="211">
        <f t="shared" si="0"/>
        <v>0</v>
      </c>
    </row>
    <row r="19" spans="2:57" ht="15.75" hidden="1" thickBot="1">
      <c r="B19" s="311" t="s">
        <v>73</v>
      </c>
      <c r="C19" s="338" t="s">
        <v>87</v>
      </c>
      <c r="D19" s="39" t="s">
        <v>17</v>
      </c>
      <c r="E19" s="449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1"/>
      <c r="U19" s="113"/>
      <c r="V19" s="147"/>
      <c r="W19" s="140"/>
      <c r="X19" s="141"/>
      <c r="Y19" s="141"/>
      <c r="Z19" s="141"/>
      <c r="AA19" s="141"/>
      <c r="AB19" s="141"/>
      <c r="AC19" s="141"/>
      <c r="AD19" s="141"/>
      <c r="AE19" s="141"/>
      <c r="AF19" s="134"/>
      <c r="AG19" s="134"/>
      <c r="AH19" s="141"/>
      <c r="AI19" s="141"/>
      <c r="AJ19" s="141"/>
      <c r="AK19" s="141"/>
      <c r="AL19" s="141"/>
      <c r="AM19" s="141"/>
      <c r="AN19" s="168"/>
      <c r="AO19" s="168"/>
      <c r="AP19" s="168"/>
      <c r="AQ19" s="168"/>
      <c r="AR19" s="141"/>
      <c r="AS19" s="141"/>
      <c r="AT19" s="446"/>
      <c r="AU19" s="120"/>
      <c r="AV19" s="120"/>
      <c r="AW19" s="120"/>
      <c r="AX19" s="120"/>
      <c r="AY19" s="120"/>
      <c r="AZ19" s="120"/>
      <c r="BA19" s="120"/>
      <c r="BB19" s="120"/>
      <c r="BC19" s="120"/>
      <c r="BD19" s="125"/>
      <c r="BE19" s="211">
        <f t="shared" si="0"/>
        <v>0</v>
      </c>
    </row>
    <row r="20" spans="2:57" ht="15.75" hidden="1" thickBot="1">
      <c r="B20" s="314"/>
      <c r="C20" s="339"/>
      <c r="D20" s="39" t="s">
        <v>18</v>
      </c>
      <c r="E20" s="452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4"/>
      <c r="U20" s="113"/>
      <c r="V20" s="147"/>
      <c r="W20" s="140"/>
      <c r="X20" s="142"/>
      <c r="Y20" s="142"/>
      <c r="Z20" s="142"/>
      <c r="AA20" s="142"/>
      <c r="AB20" s="142"/>
      <c r="AC20" s="142"/>
      <c r="AD20" s="142"/>
      <c r="AE20" s="142"/>
      <c r="AF20" s="132"/>
      <c r="AG20" s="132"/>
      <c r="AH20" s="142"/>
      <c r="AI20" s="142"/>
      <c r="AJ20" s="142"/>
      <c r="AK20" s="142"/>
      <c r="AL20" s="142"/>
      <c r="AM20" s="142"/>
      <c r="AN20" s="169"/>
      <c r="AO20" s="169"/>
      <c r="AP20" s="169"/>
      <c r="AQ20" s="169"/>
      <c r="AR20" s="142"/>
      <c r="AS20" s="142"/>
      <c r="AT20" s="447"/>
      <c r="AU20" s="120"/>
      <c r="AV20" s="120"/>
      <c r="AW20" s="120"/>
      <c r="AX20" s="120"/>
      <c r="AY20" s="120"/>
      <c r="AZ20" s="120"/>
      <c r="BA20" s="120"/>
      <c r="BB20" s="120"/>
      <c r="BC20" s="120"/>
      <c r="BD20" s="125"/>
      <c r="BE20" s="211">
        <f t="shared" si="0"/>
        <v>0</v>
      </c>
    </row>
    <row r="21" spans="2:57" ht="15.75" hidden="1" thickBot="1">
      <c r="B21" s="311" t="s">
        <v>88</v>
      </c>
      <c r="C21" s="407" t="s">
        <v>89</v>
      </c>
      <c r="D21" s="39" t="s">
        <v>17</v>
      </c>
      <c r="E21" s="449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1"/>
      <c r="U21" s="112"/>
      <c r="V21" s="147"/>
      <c r="W21" s="140"/>
      <c r="X21" s="142"/>
      <c r="Y21" s="142"/>
      <c r="Z21" s="142"/>
      <c r="AA21" s="142"/>
      <c r="AB21" s="142"/>
      <c r="AC21" s="142"/>
      <c r="AD21" s="142"/>
      <c r="AE21" s="142"/>
      <c r="AF21" s="132"/>
      <c r="AG21" s="132"/>
      <c r="AH21" s="142"/>
      <c r="AI21" s="142"/>
      <c r="AJ21" s="142"/>
      <c r="AK21" s="142"/>
      <c r="AL21" s="142"/>
      <c r="AM21" s="142"/>
      <c r="AN21" s="169"/>
      <c r="AO21" s="169"/>
      <c r="AP21" s="169"/>
      <c r="AQ21" s="169"/>
      <c r="AR21" s="142"/>
      <c r="AS21" s="142"/>
      <c r="AT21" s="446"/>
      <c r="AU21" s="120"/>
      <c r="AV21" s="120"/>
      <c r="AW21" s="120"/>
      <c r="AX21" s="120"/>
      <c r="AY21" s="120"/>
      <c r="AZ21" s="120"/>
      <c r="BA21" s="120"/>
      <c r="BB21" s="120"/>
      <c r="BC21" s="120"/>
      <c r="BD21" s="125"/>
      <c r="BE21" s="211">
        <f t="shared" si="0"/>
        <v>0</v>
      </c>
    </row>
    <row r="22" spans="2:57" ht="15.75" hidden="1" thickBot="1">
      <c r="B22" s="314"/>
      <c r="C22" s="407"/>
      <c r="D22" s="39" t="s">
        <v>18</v>
      </c>
      <c r="E22" s="452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4"/>
      <c r="U22" s="112"/>
      <c r="V22" s="147"/>
      <c r="W22" s="140"/>
      <c r="X22" s="142"/>
      <c r="Y22" s="142"/>
      <c r="Z22" s="142"/>
      <c r="AA22" s="142"/>
      <c r="AB22" s="142"/>
      <c r="AC22" s="142"/>
      <c r="AD22" s="142"/>
      <c r="AE22" s="142"/>
      <c r="AF22" s="132"/>
      <c r="AG22" s="132"/>
      <c r="AH22" s="142"/>
      <c r="AI22" s="142"/>
      <c r="AJ22" s="142"/>
      <c r="AK22" s="142"/>
      <c r="AL22" s="142"/>
      <c r="AM22" s="142"/>
      <c r="AN22" s="169"/>
      <c r="AO22" s="169"/>
      <c r="AP22" s="169"/>
      <c r="AQ22" s="169"/>
      <c r="AR22" s="142"/>
      <c r="AS22" s="142"/>
      <c r="AT22" s="447"/>
      <c r="AU22" s="120"/>
      <c r="AV22" s="120"/>
      <c r="AW22" s="120"/>
      <c r="AX22" s="120"/>
      <c r="AY22" s="120"/>
      <c r="AZ22" s="120"/>
      <c r="BA22" s="120"/>
      <c r="BB22" s="120"/>
      <c r="BC22" s="120"/>
      <c r="BD22" s="125"/>
      <c r="BE22" s="211">
        <f t="shared" si="0"/>
        <v>0</v>
      </c>
    </row>
    <row r="23" spans="2:57" ht="15.75" hidden="1" thickBot="1">
      <c r="B23" s="311" t="s">
        <v>90</v>
      </c>
      <c r="C23" s="407" t="s">
        <v>91</v>
      </c>
      <c r="D23" s="39" t="s">
        <v>17</v>
      </c>
      <c r="E23" s="449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1"/>
      <c r="U23" s="112"/>
      <c r="V23" s="147"/>
      <c r="W23" s="140"/>
      <c r="X23" s="142"/>
      <c r="Y23" s="142"/>
      <c r="Z23" s="142"/>
      <c r="AA23" s="142"/>
      <c r="AB23" s="142"/>
      <c r="AC23" s="142"/>
      <c r="AD23" s="142"/>
      <c r="AE23" s="142"/>
      <c r="AF23" s="132"/>
      <c r="AG23" s="132"/>
      <c r="AH23" s="142"/>
      <c r="AI23" s="142"/>
      <c r="AJ23" s="142"/>
      <c r="AK23" s="142"/>
      <c r="AL23" s="142"/>
      <c r="AM23" s="142"/>
      <c r="AN23" s="169"/>
      <c r="AO23" s="169"/>
      <c r="AP23" s="169"/>
      <c r="AQ23" s="169"/>
      <c r="AR23" s="142"/>
      <c r="AS23" s="142"/>
      <c r="AT23" s="446"/>
      <c r="AU23" s="120"/>
      <c r="AV23" s="120"/>
      <c r="AW23" s="120"/>
      <c r="AX23" s="120"/>
      <c r="AY23" s="120"/>
      <c r="AZ23" s="120"/>
      <c r="BA23" s="120"/>
      <c r="BB23" s="120"/>
      <c r="BC23" s="120"/>
      <c r="BD23" s="125"/>
      <c r="BE23" s="211">
        <f t="shared" si="0"/>
        <v>0</v>
      </c>
    </row>
    <row r="24" spans="2:57" ht="21" customHeight="1" hidden="1" thickBot="1">
      <c r="B24" s="314"/>
      <c r="C24" s="407"/>
      <c r="D24" s="39" t="s">
        <v>18</v>
      </c>
      <c r="E24" s="452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4"/>
      <c r="U24" s="112"/>
      <c r="V24" s="147"/>
      <c r="W24" s="140"/>
      <c r="X24" s="142"/>
      <c r="Y24" s="142"/>
      <c r="Z24" s="142"/>
      <c r="AA24" s="142"/>
      <c r="AB24" s="142"/>
      <c r="AC24" s="142"/>
      <c r="AD24" s="142"/>
      <c r="AE24" s="142"/>
      <c r="AF24" s="132"/>
      <c r="AG24" s="132"/>
      <c r="AH24" s="142"/>
      <c r="AI24" s="142"/>
      <c r="AJ24" s="142"/>
      <c r="AK24" s="142"/>
      <c r="AL24" s="142"/>
      <c r="AM24" s="142"/>
      <c r="AN24" s="169"/>
      <c r="AO24" s="169"/>
      <c r="AP24" s="169"/>
      <c r="AQ24" s="169"/>
      <c r="AR24" s="142"/>
      <c r="AS24" s="142"/>
      <c r="AT24" s="447"/>
      <c r="AU24" s="120"/>
      <c r="AV24" s="120"/>
      <c r="AW24" s="120"/>
      <c r="AX24" s="120"/>
      <c r="AY24" s="120"/>
      <c r="AZ24" s="120"/>
      <c r="BA24" s="120"/>
      <c r="BB24" s="120"/>
      <c r="BC24" s="120"/>
      <c r="BD24" s="125"/>
      <c r="BE24" s="211">
        <f t="shared" si="0"/>
        <v>0</v>
      </c>
    </row>
    <row r="25" spans="2:57" ht="15.75" thickBot="1">
      <c r="B25" s="428" t="s">
        <v>92</v>
      </c>
      <c r="C25" s="430" t="s">
        <v>100</v>
      </c>
      <c r="D25" s="47" t="s">
        <v>17</v>
      </c>
      <c r="E25" s="449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1"/>
      <c r="U25" s="463"/>
      <c r="V25" s="147"/>
      <c r="W25" s="140"/>
      <c r="X25" s="465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7"/>
      <c r="AT25" s="446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211">
        <f t="shared" si="0"/>
        <v>0</v>
      </c>
    </row>
    <row r="26" spans="2:57" ht="15.75" thickBot="1">
      <c r="B26" s="429"/>
      <c r="C26" s="431"/>
      <c r="D26" s="79" t="s">
        <v>18</v>
      </c>
      <c r="E26" s="452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4"/>
      <c r="U26" s="464"/>
      <c r="V26" s="147"/>
      <c r="W26" s="140"/>
      <c r="X26" s="468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70"/>
      <c r="AT26" s="447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211">
        <f t="shared" si="0"/>
        <v>0</v>
      </c>
    </row>
    <row r="27" spans="2:57" ht="15.75" thickBot="1">
      <c r="B27" s="402" t="s">
        <v>93</v>
      </c>
      <c r="C27" s="400" t="s">
        <v>94</v>
      </c>
      <c r="D27" s="70" t="s">
        <v>17</v>
      </c>
      <c r="E27" s="471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3"/>
      <c r="U27" s="477" t="s">
        <v>158</v>
      </c>
      <c r="V27" s="147"/>
      <c r="W27" s="140"/>
      <c r="X27" s="471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3"/>
      <c r="AT27" s="446" t="s">
        <v>163</v>
      </c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211" t="e">
        <f t="shared" si="0"/>
        <v>#VALUE!</v>
      </c>
    </row>
    <row r="28" spans="2:57" ht="15.75" thickBot="1">
      <c r="B28" s="403"/>
      <c r="C28" s="404"/>
      <c r="D28" s="70" t="s">
        <v>18</v>
      </c>
      <c r="E28" s="474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6"/>
      <c r="U28" s="478"/>
      <c r="V28" s="147"/>
      <c r="W28" s="140"/>
      <c r="X28" s="474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6"/>
      <c r="AT28" s="447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211">
        <f t="shared" si="0"/>
        <v>0</v>
      </c>
    </row>
    <row r="29" spans="2:57" ht="15.75" thickBot="1">
      <c r="B29" s="389" t="s">
        <v>55</v>
      </c>
      <c r="C29" s="408" t="s">
        <v>56</v>
      </c>
      <c r="D29" s="39" t="s">
        <v>17</v>
      </c>
      <c r="E29" s="432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4"/>
      <c r="U29" s="438" t="s">
        <v>152</v>
      </c>
      <c r="V29" s="147"/>
      <c r="W29" s="159"/>
      <c r="X29" s="432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4"/>
      <c r="AT29" s="446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211" t="e">
        <f t="shared" si="0"/>
        <v>#VALUE!</v>
      </c>
    </row>
    <row r="30" spans="2:57" ht="15.75" thickBot="1">
      <c r="B30" s="390"/>
      <c r="C30" s="409"/>
      <c r="D30" s="44" t="s">
        <v>18</v>
      </c>
      <c r="E30" s="435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7"/>
      <c r="U30" s="439"/>
      <c r="V30" s="147"/>
      <c r="W30" s="159"/>
      <c r="X30" s="435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7"/>
      <c r="AT30" s="447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211">
        <f t="shared" si="0"/>
        <v>0</v>
      </c>
    </row>
    <row r="31" spans="2:57" ht="15.75" thickBot="1">
      <c r="B31" s="389" t="s">
        <v>95</v>
      </c>
      <c r="C31" s="408" t="s">
        <v>22</v>
      </c>
      <c r="D31" s="39" t="s">
        <v>17</v>
      </c>
      <c r="E31" s="432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4"/>
      <c r="U31" s="438" t="s">
        <v>152</v>
      </c>
      <c r="V31" s="147"/>
      <c r="W31" s="159"/>
      <c r="X31" s="432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4"/>
      <c r="AT31" s="446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211" t="e">
        <f t="shared" si="0"/>
        <v>#VALUE!</v>
      </c>
    </row>
    <row r="32" spans="2:57" ht="15.75" thickBot="1">
      <c r="B32" s="390"/>
      <c r="C32" s="409"/>
      <c r="D32" s="44" t="s">
        <v>18</v>
      </c>
      <c r="E32" s="435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7"/>
      <c r="U32" s="439"/>
      <c r="V32" s="147"/>
      <c r="W32" s="159"/>
      <c r="X32" s="435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7"/>
      <c r="AT32" s="447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211">
        <f t="shared" si="0"/>
        <v>0</v>
      </c>
    </row>
    <row r="33" spans="2:57" ht="15.75" thickBot="1">
      <c r="B33" s="389" t="s">
        <v>28</v>
      </c>
      <c r="C33" s="408" t="s">
        <v>21</v>
      </c>
      <c r="D33" s="39" t="s">
        <v>17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4"/>
      <c r="U33" s="438"/>
      <c r="V33" s="147"/>
      <c r="W33" s="159"/>
      <c r="X33" s="432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4"/>
      <c r="AT33" s="446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211">
        <f t="shared" si="0"/>
        <v>0</v>
      </c>
    </row>
    <row r="34" spans="2:57" ht="15.75" thickBot="1">
      <c r="B34" s="390"/>
      <c r="C34" s="409"/>
      <c r="D34" s="44" t="s">
        <v>18</v>
      </c>
      <c r="E34" s="435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7"/>
      <c r="U34" s="439"/>
      <c r="V34" s="147"/>
      <c r="W34" s="159"/>
      <c r="X34" s="435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7"/>
      <c r="AT34" s="447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211">
        <f t="shared" si="0"/>
        <v>0</v>
      </c>
    </row>
    <row r="35" spans="2:57" ht="15.75" thickBot="1">
      <c r="B35" s="389" t="s">
        <v>29</v>
      </c>
      <c r="C35" s="408" t="s">
        <v>59</v>
      </c>
      <c r="D35" s="39" t="s">
        <v>17</v>
      </c>
      <c r="E35" s="432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4"/>
      <c r="U35" s="438" t="s">
        <v>153</v>
      </c>
      <c r="V35" s="147"/>
      <c r="W35" s="160"/>
      <c r="X35" s="432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4"/>
      <c r="AT35" s="446" t="s">
        <v>152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211" t="e">
        <f t="shared" si="0"/>
        <v>#VALUE!</v>
      </c>
    </row>
    <row r="36" spans="2:57" ht="15.75" thickBot="1">
      <c r="B36" s="390"/>
      <c r="C36" s="409"/>
      <c r="D36" s="39" t="s">
        <v>18</v>
      </c>
      <c r="E36" s="435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  <c r="U36" s="439"/>
      <c r="V36" s="147"/>
      <c r="W36" s="160"/>
      <c r="X36" s="435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7"/>
      <c r="AT36" s="447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211">
        <f t="shared" si="0"/>
        <v>0</v>
      </c>
    </row>
    <row r="37" spans="2:57" ht="15.75" thickBot="1">
      <c r="B37" s="389" t="s">
        <v>57</v>
      </c>
      <c r="C37" s="396" t="s">
        <v>58</v>
      </c>
      <c r="D37" s="39" t="s">
        <v>17</v>
      </c>
      <c r="E37" s="432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4"/>
      <c r="U37" s="438" t="s">
        <v>152</v>
      </c>
      <c r="V37" s="147"/>
      <c r="W37" s="160"/>
      <c r="X37" s="432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3"/>
      <c r="AR37" s="433"/>
      <c r="AS37" s="434"/>
      <c r="AT37" s="446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211" t="e">
        <f t="shared" si="0"/>
        <v>#VALUE!</v>
      </c>
    </row>
    <row r="38" spans="2:57" ht="15.75" thickBot="1">
      <c r="B38" s="390"/>
      <c r="C38" s="397"/>
      <c r="D38" s="39" t="s">
        <v>18</v>
      </c>
      <c r="E38" s="435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7"/>
      <c r="U38" s="439"/>
      <c r="V38" s="147"/>
      <c r="W38" s="160"/>
      <c r="X38" s="435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7"/>
      <c r="AT38" s="447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211">
        <f t="shared" si="0"/>
        <v>0</v>
      </c>
    </row>
    <row r="39" spans="2:57" ht="15.75" customHeight="1" thickBot="1">
      <c r="B39" s="402" t="s">
        <v>96</v>
      </c>
      <c r="C39" s="400" t="s">
        <v>97</v>
      </c>
      <c r="D39" s="70" t="s">
        <v>17</v>
      </c>
      <c r="E39" s="471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3"/>
      <c r="U39" s="479" t="s">
        <v>154</v>
      </c>
      <c r="V39" s="147"/>
      <c r="W39" s="160"/>
      <c r="X39" s="471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3"/>
      <c r="AT39" s="446" t="s">
        <v>189</v>
      </c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211" t="e">
        <f t="shared" si="0"/>
        <v>#VALUE!</v>
      </c>
    </row>
    <row r="40" spans="2:57" ht="16.5" customHeight="1" thickBot="1">
      <c r="B40" s="403"/>
      <c r="C40" s="401"/>
      <c r="D40" s="119" t="s">
        <v>18</v>
      </c>
      <c r="E40" s="474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6"/>
      <c r="U40" s="480"/>
      <c r="V40" s="147"/>
      <c r="W40" s="160"/>
      <c r="X40" s="474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6"/>
      <c r="AT40" s="447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211">
        <f t="shared" si="0"/>
        <v>0</v>
      </c>
    </row>
    <row r="41" spans="2:57" ht="15.75" thickBot="1">
      <c r="B41" s="389" t="s">
        <v>53</v>
      </c>
      <c r="C41" s="391" t="s">
        <v>24</v>
      </c>
      <c r="D41" s="39" t="s">
        <v>17</v>
      </c>
      <c r="E41" s="432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4"/>
      <c r="U41" s="438"/>
      <c r="V41" s="147"/>
      <c r="W41" s="160"/>
      <c r="X41" s="440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2"/>
      <c r="AT41" s="446" t="s">
        <v>151</v>
      </c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211">
        <f t="shared" si="0"/>
        <v>0</v>
      </c>
    </row>
    <row r="42" spans="2:57" ht="15.75" thickBot="1">
      <c r="B42" s="390"/>
      <c r="C42" s="392"/>
      <c r="D42" s="39" t="s">
        <v>18</v>
      </c>
      <c r="E42" s="435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7"/>
      <c r="U42" s="439"/>
      <c r="V42" s="147"/>
      <c r="W42" s="160"/>
      <c r="X42" s="443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5"/>
      <c r="AT42" s="447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211">
        <f t="shared" si="0"/>
        <v>0</v>
      </c>
    </row>
    <row r="43" spans="2:57" ht="15.75" thickBot="1">
      <c r="B43" s="389" t="s">
        <v>129</v>
      </c>
      <c r="C43" s="391" t="s">
        <v>54</v>
      </c>
      <c r="D43" s="39" t="s">
        <v>17</v>
      </c>
      <c r="E43" s="432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4"/>
      <c r="U43" s="438" t="s">
        <v>152</v>
      </c>
      <c r="V43" s="147"/>
      <c r="W43" s="160"/>
      <c r="X43" s="440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2"/>
      <c r="AT43" s="446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211" t="e">
        <f t="shared" si="0"/>
        <v>#VALUE!</v>
      </c>
    </row>
    <row r="44" spans="2:57" ht="15.75" thickBot="1">
      <c r="B44" s="390"/>
      <c r="C44" s="392"/>
      <c r="D44" s="39" t="s">
        <v>18</v>
      </c>
      <c r="E44" s="435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7"/>
      <c r="U44" s="439"/>
      <c r="V44" s="147"/>
      <c r="W44" s="160"/>
      <c r="X44" s="443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5"/>
      <c r="AT44" s="447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211">
        <f t="shared" si="0"/>
        <v>0</v>
      </c>
    </row>
    <row r="45" spans="2:57" ht="15.75" thickBot="1">
      <c r="B45" s="389" t="s">
        <v>165</v>
      </c>
      <c r="C45" s="391" t="s">
        <v>185</v>
      </c>
      <c r="D45" s="39" t="s">
        <v>17</v>
      </c>
      <c r="E45" s="432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4"/>
      <c r="U45" s="438" t="s">
        <v>152</v>
      </c>
      <c r="V45" s="147"/>
      <c r="W45" s="160"/>
      <c r="X45" s="440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2"/>
      <c r="AT45" s="446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211"/>
    </row>
    <row r="46" spans="2:57" ht="15.75" thickBot="1">
      <c r="B46" s="390"/>
      <c r="C46" s="392"/>
      <c r="D46" s="39" t="s">
        <v>18</v>
      </c>
      <c r="E46" s="435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7"/>
      <c r="U46" s="439"/>
      <c r="V46" s="147"/>
      <c r="W46" s="160"/>
      <c r="X46" s="443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5"/>
      <c r="AT46" s="447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211"/>
    </row>
    <row r="47" spans="2:57" ht="15.75" thickBot="1">
      <c r="B47" s="322" t="s">
        <v>75</v>
      </c>
      <c r="C47" s="405" t="s">
        <v>30</v>
      </c>
      <c r="D47" s="80" t="s">
        <v>17</v>
      </c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2"/>
      <c r="U47" s="485"/>
      <c r="V47" s="147"/>
      <c r="W47" s="146"/>
      <c r="X47" s="487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2"/>
      <c r="AT47" s="446" t="s">
        <v>168</v>
      </c>
      <c r="AU47" s="120"/>
      <c r="AV47" s="120"/>
      <c r="AW47" s="120"/>
      <c r="AX47" s="120"/>
      <c r="AY47" s="120"/>
      <c r="AZ47" s="120"/>
      <c r="BA47" s="120"/>
      <c r="BB47" s="120"/>
      <c r="BC47" s="120"/>
      <c r="BD47" s="125"/>
      <c r="BE47" s="211">
        <f t="shared" si="0"/>
        <v>0</v>
      </c>
    </row>
    <row r="48" spans="2:57" ht="16.5" customHeight="1" thickBot="1">
      <c r="B48" s="323"/>
      <c r="C48" s="406"/>
      <c r="D48" s="81" t="s">
        <v>18</v>
      </c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4"/>
      <c r="U48" s="486"/>
      <c r="V48" s="147"/>
      <c r="W48" s="146"/>
      <c r="X48" s="488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4"/>
      <c r="AT48" s="447"/>
      <c r="AU48" s="120"/>
      <c r="AV48" s="120"/>
      <c r="AW48" s="120"/>
      <c r="AX48" s="120"/>
      <c r="AY48" s="120"/>
      <c r="AZ48" s="120"/>
      <c r="BA48" s="120"/>
      <c r="BB48" s="120"/>
      <c r="BC48" s="120"/>
      <c r="BD48" s="125"/>
      <c r="BE48" s="211">
        <f t="shared" si="0"/>
        <v>0</v>
      </c>
    </row>
    <row r="49" spans="2:57" ht="15.75" thickBot="1">
      <c r="B49" s="389" t="s">
        <v>43</v>
      </c>
      <c r="C49" s="391" t="s">
        <v>51</v>
      </c>
      <c r="D49" s="105" t="s">
        <v>17</v>
      </c>
      <c r="E49" s="432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4"/>
      <c r="U49" s="438"/>
      <c r="V49" s="147"/>
      <c r="W49" s="160"/>
      <c r="X49" s="440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2"/>
      <c r="AT49" s="446" t="s">
        <v>152</v>
      </c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211">
        <f t="shared" si="0"/>
        <v>0</v>
      </c>
    </row>
    <row r="50" spans="2:57" ht="15.75" thickBot="1">
      <c r="B50" s="390"/>
      <c r="C50" s="392"/>
      <c r="D50" s="105" t="s">
        <v>18</v>
      </c>
      <c r="E50" s="435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7"/>
      <c r="U50" s="439"/>
      <c r="V50" s="147"/>
      <c r="W50" s="160"/>
      <c r="X50" s="443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5"/>
      <c r="AT50" s="447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211">
        <f t="shared" si="0"/>
        <v>0</v>
      </c>
    </row>
    <row r="51" spans="2:57" ht="15.75" thickBot="1">
      <c r="B51" s="389" t="s">
        <v>108</v>
      </c>
      <c r="C51" s="391" t="s">
        <v>186</v>
      </c>
      <c r="D51" s="105" t="s">
        <v>17</v>
      </c>
      <c r="E51" s="238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3"/>
      <c r="U51" s="244"/>
      <c r="V51" s="147"/>
      <c r="W51" s="160"/>
      <c r="X51" s="234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6"/>
      <c r="AT51" s="237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211"/>
    </row>
    <row r="52" spans="2:57" ht="15.75" thickBot="1">
      <c r="B52" s="390"/>
      <c r="C52" s="392"/>
      <c r="D52" s="105" t="s">
        <v>18</v>
      </c>
      <c r="E52" s="238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3"/>
      <c r="U52" s="244"/>
      <c r="V52" s="147"/>
      <c r="W52" s="160"/>
      <c r="X52" s="234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6"/>
      <c r="AT52" s="237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211"/>
    </row>
    <row r="53" spans="2:57" ht="15.75" thickBot="1">
      <c r="B53" s="389" t="s">
        <v>44</v>
      </c>
      <c r="C53" s="396" t="s">
        <v>155</v>
      </c>
      <c r="D53" s="105" t="s">
        <v>17</v>
      </c>
      <c r="E53" s="432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4"/>
      <c r="U53" s="438"/>
      <c r="V53" s="147"/>
      <c r="W53" s="160"/>
      <c r="X53" s="440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2"/>
      <c r="AT53" s="446" t="s">
        <v>151</v>
      </c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211"/>
    </row>
    <row r="54" spans="2:57" ht="15.75" thickBot="1">
      <c r="B54" s="390"/>
      <c r="C54" s="397"/>
      <c r="D54" s="105" t="s">
        <v>18</v>
      </c>
      <c r="E54" s="435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7"/>
      <c r="U54" s="439"/>
      <c r="V54" s="147"/>
      <c r="W54" s="160"/>
      <c r="X54" s="443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5"/>
      <c r="AT54" s="447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211"/>
    </row>
    <row r="55" spans="2:57" ht="15.75" thickBot="1">
      <c r="B55" s="389" t="s">
        <v>136</v>
      </c>
      <c r="C55" s="391" t="s">
        <v>156</v>
      </c>
      <c r="D55" s="105" t="s">
        <v>17</v>
      </c>
      <c r="E55" s="432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4"/>
      <c r="U55" s="438"/>
      <c r="V55" s="147"/>
      <c r="W55" s="160"/>
      <c r="X55" s="440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2"/>
      <c r="AT55" s="446" t="s">
        <v>151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211"/>
    </row>
    <row r="56" spans="2:57" ht="15.75" thickBot="1">
      <c r="B56" s="390"/>
      <c r="C56" s="392"/>
      <c r="D56" s="105" t="s">
        <v>18</v>
      </c>
      <c r="E56" s="435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7"/>
      <c r="U56" s="439"/>
      <c r="V56" s="147"/>
      <c r="W56" s="160"/>
      <c r="X56" s="443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5"/>
      <c r="AT56" s="447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211"/>
    </row>
    <row r="57" spans="2:57" ht="15.75" customHeight="1" thickBot="1">
      <c r="B57" s="389" t="s">
        <v>143</v>
      </c>
      <c r="C57" s="391" t="s">
        <v>187</v>
      </c>
      <c r="D57" s="105" t="s">
        <v>17</v>
      </c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4"/>
      <c r="U57" s="438"/>
      <c r="V57" s="147"/>
      <c r="W57" s="160"/>
      <c r="X57" s="440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2"/>
      <c r="AT57" s="446" t="s">
        <v>152</v>
      </c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211"/>
    </row>
    <row r="58" spans="2:57" ht="23.25" customHeight="1" thickBot="1">
      <c r="B58" s="390"/>
      <c r="C58" s="392"/>
      <c r="D58" s="105" t="s">
        <v>18</v>
      </c>
      <c r="E58" s="435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7"/>
      <c r="U58" s="439"/>
      <c r="V58" s="147"/>
      <c r="W58" s="160"/>
      <c r="X58" s="443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5"/>
      <c r="AT58" s="447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211"/>
    </row>
    <row r="59" spans="2:57" ht="15.75" thickBot="1">
      <c r="B59" s="322" t="s">
        <v>83</v>
      </c>
      <c r="C59" s="398" t="s">
        <v>31</v>
      </c>
      <c r="D59" s="119" t="s">
        <v>17</v>
      </c>
      <c r="E59" s="487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2"/>
      <c r="U59" s="485" t="s">
        <v>154</v>
      </c>
      <c r="V59" s="147"/>
      <c r="W59" s="146"/>
      <c r="X59" s="487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2"/>
      <c r="AT59" s="446" t="s">
        <v>190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5"/>
      <c r="BE59" s="211" t="e">
        <f t="shared" si="0"/>
        <v>#VALUE!</v>
      </c>
    </row>
    <row r="60" spans="2:57" ht="25.5" customHeight="1" thickBot="1">
      <c r="B60" s="323"/>
      <c r="C60" s="399"/>
      <c r="D60" s="119" t="s">
        <v>18</v>
      </c>
      <c r="E60" s="488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4"/>
      <c r="U60" s="486"/>
      <c r="V60" s="147"/>
      <c r="W60" s="146"/>
      <c r="X60" s="488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  <c r="AM60" s="483"/>
      <c r="AN60" s="483"/>
      <c r="AO60" s="483"/>
      <c r="AP60" s="483"/>
      <c r="AQ60" s="483"/>
      <c r="AR60" s="483"/>
      <c r="AS60" s="484"/>
      <c r="AT60" s="447"/>
      <c r="AU60" s="120"/>
      <c r="AV60" s="120"/>
      <c r="AW60" s="120"/>
      <c r="AX60" s="120"/>
      <c r="AY60" s="120"/>
      <c r="AZ60" s="120"/>
      <c r="BA60" s="120"/>
      <c r="BB60" s="120"/>
      <c r="BC60" s="120"/>
      <c r="BD60" s="125"/>
      <c r="BE60" s="211">
        <f t="shared" si="0"/>
        <v>0</v>
      </c>
    </row>
    <row r="61" spans="2:57" ht="15.75" customHeight="1" thickBot="1">
      <c r="B61" s="422" t="s">
        <v>110</v>
      </c>
      <c r="C61" s="423" t="s">
        <v>130</v>
      </c>
      <c r="D61" s="161" t="s">
        <v>17</v>
      </c>
      <c r="E61" s="501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3"/>
      <c r="U61" s="507"/>
      <c r="V61" s="147"/>
      <c r="W61" s="151"/>
      <c r="X61" s="501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3"/>
      <c r="AT61" s="446"/>
      <c r="AU61" s="120"/>
      <c r="AV61" s="120"/>
      <c r="AW61" s="120"/>
      <c r="AX61" s="120"/>
      <c r="AY61" s="120"/>
      <c r="AZ61" s="120"/>
      <c r="BA61" s="120"/>
      <c r="BB61" s="120"/>
      <c r="BC61" s="120"/>
      <c r="BD61" s="125"/>
      <c r="BE61" s="211">
        <f t="shared" si="0"/>
        <v>0</v>
      </c>
    </row>
    <row r="62" spans="2:57" ht="15.75" thickBot="1">
      <c r="B62" s="327"/>
      <c r="C62" s="424"/>
      <c r="D62" s="161" t="s">
        <v>18</v>
      </c>
      <c r="E62" s="504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6"/>
      <c r="U62" s="508"/>
      <c r="V62" s="147"/>
      <c r="W62" s="151"/>
      <c r="X62" s="504"/>
      <c r="Y62" s="505"/>
      <c r="Z62" s="505"/>
      <c r="AA62" s="505"/>
      <c r="AB62" s="505"/>
      <c r="AC62" s="505"/>
      <c r="AD62" s="505"/>
      <c r="AE62" s="505"/>
      <c r="AF62" s="505"/>
      <c r="AG62" s="505"/>
      <c r="AH62" s="505"/>
      <c r="AI62" s="505"/>
      <c r="AJ62" s="505"/>
      <c r="AK62" s="505"/>
      <c r="AL62" s="505"/>
      <c r="AM62" s="505"/>
      <c r="AN62" s="505"/>
      <c r="AO62" s="505"/>
      <c r="AP62" s="505"/>
      <c r="AQ62" s="505"/>
      <c r="AR62" s="505"/>
      <c r="AS62" s="506"/>
      <c r="AT62" s="447"/>
      <c r="AU62" s="120"/>
      <c r="AV62" s="120"/>
      <c r="AW62" s="120"/>
      <c r="AX62" s="120"/>
      <c r="AY62" s="120"/>
      <c r="AZ62" s="120"/>
      <c r="BA62" s="120"/>
      <c r="BB62" s="120"/>
      <c r="BC62" s="120"/>
      <c r="BD62" s="125"/>
      <c r="BE62" s="211">
        <f t="shared" si="0"/>
        <v>0</v>
      </c>
    </row>
    <row r="63" spans="2:57" ht="15.75" customHeight="1" thickBot="1">
      <c r="B63" s="338" t="s">
        <v>111</v>
      </c>
      <c r="C63" s="418" t="s">
        <v>188</v>
      </c>
      <c r="D63" s="105" t="s">
        <v>17</v>
      </c>
      <c r="E63" s="489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1"/>
      <c r="U63" s="438" t="s">
        <v>152</v>
      </c>
      <c r="V63" s="147"/>
      <c r="W63" s="147"/>
      <c r="X63" s="495"/>
      <c r="Y63" s="496"/>
      <c r="Z63" s="496"/>
      <c r="AA63" s="496"/>
      <c r="AB63" s="496"/>
      <c r="AC63" s="496"/>
      <c r="AD63" s="496"/>
      <c r="AE63" s="496"/>
      <c r="AF63" s="496"/>
      <c r="AG63" s="496"/>
      <c r="AH63" s="496"/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7"/>
      <c r="AT63" s="446" t="s">
        <v>151</v>
      </c>
      <c r="AU63" s="120"/>
      <c r="AV63" s="120"/>
      <c r="AW63" s="120"/>
      <c r="AX63" s="120"/>
      <c r="AY63" s="120"/>
      <c r="AZ63" s="120"/>
      <c r="BA63" s="120"/>
      <c r="BB63" s="120"/>
      <c r="BC63" s="120"/>
      <c r="BD63" s="125"/>
      <c r="BE63" s="211" t="e">
        <f t="shared" si="0"/>
        <v>#VALUE!</v>
      </c>
    </row>
    <row r="64" spans="2:57" ht="27.75" customHeight="1" thickBot="1">
      <c r="B64" s="339"/>
      <c r="C64" s="419"/>
      <c r="D64" s="105" t="s">
        <v>18</v>
      </c>
      <c r="E64" s="492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4"/>
      <c r="U64" s="439"/>
      <c r="V64" s="147"/>
      <c r="W64" s="147"/>
      <c r="X64" s="498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500"/>
      <c r="AT64" s="447"/>
      <c r="AU64" s="120"/>
      <c r="AV64" s="120"/>
      <c r="AW64" s="120"/>
      <c r="AX64" s="120"/>
      <c r="AY64" s="120"/>
      <c r="AZ64" s="120"/>
      <c r="BA64" s="120"/>
      <c r="BB64" s="120"/>
      <c r="BC64" s="120"/>
      <c r="BD64" s="125"/>
      <c r="BE64" s="211">
        <f t="shared" si="0"/>
        <v>0</v>
      </c>
    </row>
    <row r="65" spans="2:57" ht="15.75" thickBot="1">
      <c r="B65" s="338" t="s">
        <v>112</v>
      </c>
      <c r="C65" s="420" t="s">
        <v>98</v>
      </c>
      <c r="D65" s="105"/>
      <c r="E65" s="489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1"/>
      <c r="U65" s="438" t="s">
        <v>152</v>
      </c>
      <c r="V65" s="147"/>
      <c r="W65" s="147"/>
      <c r="X65" s="495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7"/>
      <c r="AT65" s="446" t="s">
        <v>152</v>
      </c>
      <c r="AU65" s="120"/>
      <c r="AV65" s="120"/>
      <c r="AW65" s="120"/>
      <c r="AX65" s="120"/>
      <c r="AY65" s="120"/>
      <c r="AZ65" s="120"/>
      <c r="BA65" s="120"/>
      <c r="BB65" s="120"/>
      <c r="BC65" s="120"/>
      <c r="BD65" s="125"/>
      <c r="BE65" s="211" t="e">
        <f t="shared" si="0"/>
        <v>#VALUE!</v>
      </c>
    </row>
    <row r="66" spans="2:57" ht="15.75" thickBot="1">
      <c r="B66" s="339"/>
      <c r="C66" s="421"/>
      <c r="D66" s="105"/>
      <c r="E66" s="492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4"/>
      <c r="U66" s="439"/>
      <c r="V66" s="147"/>
      <c r="W66" s="147"/>
      <c r="X66" s="498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499"/>
      <c r="AL66" s="499"/>
      <c r="AM66" s="499"/>
      <c r="AN66" s="499"/>
      <c r="AO66" s="499"/>
      <c r="AP66" s="499"/>
      <c r="AQ66" s="499"/>
      <c r="AR66" s="499"/>
      <c r="AS66" s="500"/>
      <c r="AT66" s="447"/>
      <c r="AU66" s="120"/>
      <c r="AV66" s="120"/>
      <c r="AW66" s="120"/>
      <c r="AX66" s="120"/>
      <c r="AY66" s="120"/>
      <c r="AZ66" s="120"/>
      <c r="BA66" s="120"/>
      <c r="BB66" s="120"/>
      <c r="BC66" s="120"/>
      <c r="BD66" s="125"/>
      <c r="BE66" s="211">
        <f t="shared" si="0"/>
        <v>0</v>
      </c>
    </row>
    <row r="67" spans="2:57" ht="15.75" thickBot="1">
      <c r="B67" s="425" t="s">
        <v>38</v>
      </c>
      <c r="C67" s="426"/>
      <c r="D67" s="42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35"/>
      <c r="Q67" s="135"/>
      <c r="R67" s="117"/>
      <c r="S67" s="117"/>
      <c r="T67" s="117"/>
      <c r="U67" s="117"/>
      <c r="V67" s="147"/>
      <c r="W67" s="155"/>
      <c r="X67" s="156"/>
      <c r="Y67" s="156"/>
      <c r="Z67" s="156"/>
      <c r="AA67" s="156"/>
      <c r="AB67" s="156"/>
      <c r="AC67" s="156"/>
      <c r="AD67" s="156"/>
      <c r="AE67" s="156"/>
      <c r="AF67" s="135"/>
      <c r="AG67" s="135"/>
      <c r="AH67" s="156"/>
      <c r="AI67" s="156"/>
      <c r="AJ67" s="156"/>
      <c r="AK67" s="156"/>
      <c r="AL67" s="156"/>
      <c r="AM67" s="156"/>
      <c r="AN67" s="177"/>
      <c r="AO67" s="177"/>
      <c r="AP67" s="177"/>
      <c r="AQ67" s="177"/>
      <c r="AR67" s="156"/>
      <c r="AS67" s="156"/>
      <c r="AT67" s="138"/>
      <c r="AU67" s="126"/>
      <c r="AV67" s="126"/>
      <c r="AW67" s="126"/>
      <c r="AX67" s="126"/>
      <c r="AY67" s="126"/>
      <c r="AZ67" s="126"/>
      <c r="BA67" s="126"/>
      <c r="BB67" s="126"/>
      <c r="BC67" s="126"/>
      <c r="BD67" s="127"/>
      <c r="BE67" s="211">
        <f>U67+AU67</f>
        <v>0</v>
      </c>
    </row>
    <row r="68" spans="2:57" ht="15.75" thickBot="1">
      <c r="B68" s="415" t="s">
        <v>19</v>
      </c>
      <c r="C68" s="416"/>
      <c r="D68" s="4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35"/>
      <c r="Q68" s="135"/>
      <c r="R68" s="117"/>
      <c r="S68" s="117"/>
      <c r="T68" s="117"/>
      <c r="U68" s="117"/>
      <c r="V68" s="147"/>
      <c r="W68" s="155"/>
      <c r="X68" s="156"/>
      <c r="Y68" s="156"/>
      <c r="Z68" s="156"/>
      <c r="AA68" s="156"/>
      <c r="AB68" s="156"/>
      <c r="AC68" s="156"/>
      <c r="AD68" s="156"/>
      <c r="AE68" s="156"/>
      <c r="AF68" s="135"/>
      <c r="AG68" s="135"/>
      <c r="AH68" s="156"/>
      <c r="AI68" s="156"/>
      <c r="AJ68" s="156"/>
      <c r="AK68" s="156"/>
      <c r="AL68" s="156"/>
      <c r="AM68" s="156"/>
      <c r="AN68" s="177"/>
      <c r="AO68" s="177"/>
      <c r="AP68" s="177"/>
      <c r="AQ68" s="177"/>
      <c r="AR68" s="156"/>
      <c r="AS68" s="156"/>
      <c r="AT68" s="138"/>
      <c r="AU68" s="126"/>
      <c r="AV68" s="126"/>
      <c r="AW68" s="126"/>
      <c r="AX68" s="126"/>
      <c r="AY68" s="126"/>
      <c r="AZ68" s="126"/>
      <c r="BA68" s="126"/>
      <c r="BB68" s="126"/>
      <c r="BC68" s="126"/>
      <c r="BD68" s="127"/>
      <c r="BE68" s="211">
        <f>U68+AU68</f>
        <v>0</v>
      </c>
    </row>
    <row r="69" spans="2:57" ht="15.75" thickBot="1">
      <c r="B69" s="415" t="s">
        <v>20</v>
      </c>
      <c r="C69" s="416"/>
      <c r="D69" s="4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33"/>
      <c r="Q69" s="133"/>
      <c r="R69" s="118"/>
      <c r="S69" s="118"/>
      <c r="T69" s="118"/>
      <c r="U69" s="118"/>
      <c r="V69" s="147"/>
      <c r="W69" s="157"/>
      <c r="X69" s="158"/>
      <c r="Y69" s="158"/>
      <c r="Z69" s="158"/>
      <c r="AA69" s="158"/>
      <c r="AB69" s="158"/>
      <c r="AC69" s="158"/>
      <c r="AD69" s="158"/>
      <c r="AE69" s="158"/>
      <c r="AF69" s="153"/>
      <c r="AG69" s="153"/>
      <c r="AH69" s="158"/>
      <c r="AI69" s="158"/>
      <c r="AJ69" s="158"/>
      <c r="AK69" s="158"/>
      <c r="AL69" s="158"/>
      <c r="AM69" s="158"/>
      <c r="AN69" s="182"/>
      <c r="AO69" s="182"/>
      <c r="AP69" s="182"/>
      <c r="AQ69" s="182"/>
      <c r="AR69" s="158"/>
      <c r="AS69" s="158"/>
      <c r="AT69" s="138"/>
      <c r="AU69" s="120"/>
      <c r="AV69" s="120"/>
      <c r="AW69" s="120"/>
      <c r="AX69" s="120"/>
      <c r="AY69" s="120"/>
      <c r="AZ69" s="120"/>
      <c r="BA69" s="120"/>
      <c r="BB69" s="120"/>
      <c r="BC69" s="120"/>
      <c r="BD69" s="125"/>
      <c r="BE69" s="211">
        <f>U69+AU69</f>
        <v>0</v>
      </c>
    </row>
  </sheetData>
  <sheetProtection/>
  <mergeCells count="172">
    <mergeCell ref="B51:B52"/>
    <mergeCell ref="C51:C52"/>
    <mergeCell ref="AT53:AT54"/>
    <mergeCell ref="AT55:AT56"/>
    <mergeCell ref="AP1:AY1"/>
    <mergeCell ref="AP2:AW2"/>
    <mergeCell ref="AP4:BD4"/>
    <mergeCell ref="J5:AJ5"/>
    <mergeCell ref="A6:BD6"/>
    <mergeCell ref="B7:BC7"/>
    <mergeCell ref="AO8:AZ8"/>
    <mergeCell ref="E53:T54"/>
    <mergeCell ref="E55:T56"/>
    <mergeCell ref="U53:U54"/>
    <mergeCell ref="U55:U56"/>
    <mergeCell ref="X53:AS54"/>
    <mergeCell ref="X55:AS56"/>
    <mergeCell ref="AT49:AT50"/>
    <mergeCell ref="E11:BE11"/>
    <mergeCell ref="E13:BE13"/>
    <mergeCell ref="B67:D67"/>
    <mergeCell ref="E65:T66"/>
    <mergeCell ref="U65:U66"/>
    <mergeCell ref="X65:AS66"/>
    <mergeCell ref="E61:T62"/>
    <mergeCell ref="B68:D68"/>
    <mergeCell ref="U61:U62"/>
    <mergeCell ref="X61:AS62"/>
    <mergeCell ref="B69:D69"/>
    <mergeCell ref="B53:B54"/>
    <mergeCell ref="C53:C54"/>
    <mergeCell ref="B55:B56"/>
    <mergeCell ref="C55:C56"/>
    <mergeCell ref="B65:B66"/>
    <mergeCell ref="C65:C66"/>
    <mergeCell ref="B61:B62"/>
    <mergeCell ref="C61:C62"/>
    <mergeCell ref="B57:B58"/>
    <mergeCell ref="AT65:AT66"/>
    <mergeCell ref="B63:B64"/>
    <mergeCell ref="C63:C64"/>
    <mergeCell ref="E63:T64"/>
    <mergeCell ref="U63:U64"/>
    <mergeCell ref="X63:AS64"/>
    <mergeCell ref="AT63:AT64"/>
    <mergeCell ref="AT61:AT62"/>
    <mergeCell ref="B59:B60"/>
    <mergeCell ref="C59:C60"/>
    <mergeCell ref="E59:T60"/>
    <mergeCell ref="U59:U60"/>
    <mergeCell ref="X59:AS60"/>
    <mergeCell ref="AT59:AT60"/>
    <mergeCell ref="C57:C58"/>
    <mergeCell ref="E57:T58"/>
    <mergeCell ref="U57:U58"/>
    <mergeCell ref="X57:AS58"/>
    <mergeCell ref="AT57:AT58"/>
    <mergeCell ref="B49:B50"/>
    <mergeCell ref="C49:C50"/>
    <mergeCell ref="E49:T50"/>
    <mergeCell ref="U49:U50"/>
    <mergeCell ref="X49:AS50"/>
    <mergeCell ref="B47:B48"/>
    <mergeCell ref="C47:C48"/>
    <mergeCell ref="E47:T48"/>
    <mergeCell ref="U47:U48"/>
    <mergeCell ref="X47:AS48"/>
    <mergeCell ref="AT47:AT48"/>
    <mergeCell ref="B43:B44"/>
    <mergeCell ref="C43:C44"/>
    <mergeCell ref="E43:T44"/>
    <mergeCell ref="U43:U44"/>
    <mergeCell ref="X43:AS44"/>
    <mergeCell ref="AT43:AT44"/>
    <mergeCell ref="B41:B42"/>
    <mergeCell ref="C41:C42"/>
    <mergeCell ref="E41:T42"/>
    <mergeCell ref="U41:U42"/>
    <mergeCell ref="X41:AS42"/>
    <mergeCell ref="AT41:AT42"/>
    <mergeCell ref="B39:B40"/>
    <mergeCell ref="C39:C40"/>
    <mergeCell ref="E39:T40"/>
    <mergeCell ref="U39:U40"/>
    <mergeCell ref="X39:AS40"/>
    <mergeCell ref="AT39:AT40"/>
    <mergeCell ref="B37:B38"/>
    <mergeCell ref="C37:C38"/>
    <mergeCell ref="E37:T38"/>
    <mergeCell ref="U37:U38"/>
    <mergeCell ref="X37:AS38"/>
    <mergeCell ref="AT37:AT38"/>
    <mergeCell ref="B35:B36"/>
    <mergeCell ref="C35:C36"/>
    <mergeCell ref="E35:T36"/>
    <mergeCell ref="U35:U36"/>
    <mergeCell ref="X35:AS36"/>
    <mergeCell ref="AT35:AT36"/>
    <mergeCell ref="B33:B34"/>
    <mergeCell ref="C33:C34"/>
    <mergeCell ref="E33:T34"/>
    <mergeCell ref="U33:U34"/>
    <mergeCell ref="X33:AS34"/>
    <mergeCell ref="AT33:AT34"/>
    <mergeCell ref="B31:B32"/>
    <mergeCell ref="C31:C32"/>
    <mergeCell ref="E31:T32"/>
    <mergeCell ref="U31:U32"/>
    <mergeCell ref="X31:AS32"/>
    <mergeCell ref="AT31:AT32"/>
    <mergeCell ref="B29:B30"/>
    <mergeCell ref="C29:C30"/>
    <mergeCell ref="E29:T30"/>
    <mergeCell ref="U29:U30"/>
    <mergeCell ref="X29:AS30"/>
    <mergeCell ref="AT29:AT30"/>
    <mergeCell ref="B27:B28"/>
    <mergeCell ref="C27:C28"/>
    <mergeCell ref="E27:T28"/>
    <mergeCell ref="U27:U28"/>
    <mergeCell ref="X27:AS28"/>
    <mergeCell ref="AT27:AT28"/>
    <mergeCell ref="B25:B26"/>
    <mergeCell ref="C25:C26"/>
    <mergeCell ref="E25:T26"/>
    <mergeCell ref="U25:U26"/>
    <mergeCell ref="X25:AS26"/>
    <mergeCell ref="AT25:AT26"/>
    <mergeCell ref="B21:B22"/>
    <mergeCell ref="C21:C22"/>
    <mergeCell ref="E21:T22"/>
    <mergeCell ref="AT21:AT22"/>
    <mergeCell ref="B23:B24"/>
    <mergeCell ref="C23:C24"/>
    <mergeCell ref="E23:T24"/>
    <mergeCell ref="AT23:AT24"/>
    <mergeCell ref="B17:B18"/>
    <mergeCell ref="C17:C18"/>
    <mergeCell ref="E17:T18"/>
    <mergeCell ref="AT17:AT18"/>
    <mergeCell ref="B19:B20"/>
    <mergeCell ref="C19:C20"/>
    <mergeCell ref="E19:T20"/>
    <mergeCell ref="AT19:AT20"/>
    <mergeCell ref="B15:B16"/>
    <mergeCell ref="C15:C16"/>
    <mergeCell ref="E15:T16"/>
    <mergeCell ref="U15:U16"/>
    <mergeCell ref="X15:AS16"/>
    <mergeCell ref="AT15:AT16"/>
    <mergeCell ref="AE10:AH10"/>
    <mergeCell ref="AJ10:AL10"/>
    <mergeCell ref="AN10:AQ10"/>
    <mergeCell ref="AS10:AU10"/>
    <mergeCell ref="AW10:AY10"/>
    <mergeCell ref="BA10:BD10"/>
    <mergeCell ref="V9:AB9"/>
    <mergeCell ref="B10:B14"/>
    <mergeCell ref="C10:C14"/>
    <mergeCell ref="D10:D14"/>
    <mergeCell ref="F10:H10"/>
    <mergeCell ref="J10:L10"/>
    <mergeCell ref="N10:Q10"/>
    <mergeCell ref="S10:U10"/>
    <mergeCell ref="W10:Y10"/>
    <mergeCell ref="AA10:AC10"/>
    <mergeCell ref="B45:B46"/>
    <mergeCell ref="C45:C46"/>
    <mergeCell ref="E45:T46"/>
    <mergeCell ref="U45:U46"/>
    <mergeCell ref="X45:AS46"/>
    <mergeCell ref="AT45:AT46"/>
  </mergeCells>
  <hyperlinks>
    <hyperlink ref="BE10" location="_ftn1" display="_ftn1"/>
  </hyperlinks>
  <printOptions/>
  <pageMargins left="0.56" right="0.15748031496062992" top="0.15748031496062992" bottom="0.15748031496062992" header="0.31496062992125984" footer="0.17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5"/>
  <sheetViews>
    <sheetView zoomScale="110" zoomScaleNormal="110" zoomScalePageLayoutView="0" workbookViewId="0" topLeftCell="B4">
      <selection activeCell="AH47" sqref="AH47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0" width="3.8515625" style="0" customWidth="1"/>
    <col min="21" max="21" width="3.7109375" style="0" customWidth="1"/>
    <col min="22" max="44" width="3.8515625" style="0" customWidth="1"/>
    <col min="45" max="45" width="4.7109375" style="0" customWidth="1"/>
    <col min="46" max="47" width="3.8515625" style="0" customWidth="1"/>
    <col min="48" max="48" width="5.00390625" style="0" customWidth="1"/>
    <col min="49" max="49" width="3.28125" style="0" customWidth="1"/>
    <col min="50" max="57" width="3.8515625" style="0" customWidth="1"/>
    <col min="58" max="58" width="5.421875" style="0" customWidth="1"/>
    <col min="59" max="59" width="4.28125" style="0" customWidth="1"/>
  </cols>
  <sheetData>
    <row r="1" spans="1:52" ht="12.75" customHeight="1">
      <c r="A1" s="1"/>
      <c r="B1" s="1"/>
      <c r="C1" s="1"/>
      <c r="D1" s="1"/>
      <c r="W1" s="50"/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  <c r="AZ1" s="271"/>
    </row>
    <row r="2" spans="1:57" ht="13.5" customHeight="1">
      <c r="A2" s="1"/>
      <c r="B2" s="1"/>
      <c r="C2" s="1"/>
      <c r="D2" s="1"/>
      <c r="W2" s="50"/>
      <c r="AP2" s="272" t="s">
        <v>147</v>
      </c>
      <c r="AQ2" s="272"/>
      <c r="AR2" s="272"/>
      <c r="AS2" s="272"/>
      <c r="AT2" s="272"/>
      <c r="AU2" s="272"/>
      <c r="AV2" s="272"/>
      <c r="AW2" s="272"/>
      <c r="AX2" s="272"/>
      <c r="AY2" s="16"/>
      <c r="AZ2" s="16"/>
      <c r="BA2" s="16"/>
      <c r="BB2" s="16"/>
      <c r="BC2" s="16"/>
      <c r="BD2" s="16"/>
      <c r="BE2" s="16"/>
    </row>
    <row r="3" spans="1:57" ht="13.5" customHeight="1">
      <c r="A3" s="1"/>
      <c r="B3" s="1"/>
      <c r="C3" s="1"/>
      <c r="D3" s="1"/>
      <c r="W3" s="50"/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1.25" customHeight="1">
      <c r="A4" s="1"/>
      <c r="B4" s="1"/>
      <c r="C4" s="1"/>
      <c r="D4" s="1"/>
      <c r="W4" s="50"/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</row>
    <row r="5" spans="1:57" ht="15">
      <c r="A5" s="1"/>
      <c r="B5" s="1"/>
      <c r="C5" s="1"/>
      <c r="D5" s="1"/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1:56" ht="15">
      <c r="A7" s="1"/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</row>
    <row r="8" spans="1:56" ht="15.75" thickBo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19"/>
      <c r="BC8" s="19"/>
      <c r="BD8" s="19"/>
    </row>
    <row r="9" spans="2:55" ht="16.5" thickBot="1">
      <c r="B9" s="17" t="s">
        <v>39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410" t="s">
        <v>46</v>
      </c>
      <c r="W9" s="525"/>
      <c r="X9" s="525"/>
      <c r="Y9" s="525"/>
      <c r="Z9" s="525"/>
      <c r="AA9" s="525"/>
      <c r="AB9" s="525"/>
      <c r="AC9" s="184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19"/>
      <c r="AW9" s="19"/>
      <c r="AX9" s="18"/>
      <c r="AY9" s="18"/>
      <c r="AZ9" s="18"/>
      <c r="BA9" s="18"/>
      <c r="BB9" s="18"/>
      <c r="BC9" s="18"/>
    </row>
    <row r="10" spans="2:58" ht="64.5" thickBot="1"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520"/>
      <c r="I10" s="62" t="s">
        <v>114</v>
      </c>
      <c r="J10" s="282" t="s">
        <v>5</v>
      </c>
      <c r="K10" s="285"/>
      <c r="L10" s="286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84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239" t="s">
        <v>122</v>
      </c>
      <c r="AS10" s="290" t="s">
        <v>13</v>
      </c>
      <c r="AT10" s="283"/>
      <c r="AU10" s="283"/>
      <c r="AV10" s="284"/>
      <c r="AW10" s="230" t="s">
        <v>125</v>
      </c>
      <c r="AX10" s="290" t="s">
        <v>14</v>
      </c>
      <c r="AY10" s="283"/>
      <c r="AZ10" s="284"/>
      <c r="BA10" s="61" t="s">
        <v>123</v>
      </c>
      <c r="BB10" s="290" t="s">
        <v>15</v>
      </c>
      <c r="BC10" s="283"/>
      <c r="BD10" s="283"/>
      <c r="BE10" s="284"/>
      <c r="BF10" s="28" t="s">
        <v>37</v>
      </c>
    </row>
    <row r="11" spans="2:58" ht="16.5" thickBot="1">
      <c r="B11" s="279"/>
      <c r="C11" s="279"/>
      <c r="D11" s="279"/>
      <c r="E11" s="518" t="s">
        <v>16</v>
      </c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</row>
    <row r="12" spans="2:58" ht="15.75" thickBot="1">
      <c r="B12" s="279"/>
      <c r="C12" s="279"/>
      <c r="D12" s="279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8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77">
        <v>22</v>
      </c>
      <c r="AR12" s="29">
        <v>23</v>
      </c>
      <c r="AS12" s="29">
        <v>24</v>
      </c>
      <c r="AT12" s="394">
        <v>25</v>
      </c>
      <c r="AU12" s="395"/>
      <c r="AV12" s="2">
        <v>26</v>
      </c>
      <c r="AW12" s="228">
        <v>27</v>
      </c>
      <c r="AX12" s="29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2">
        <v>35</v>
      </c>
      <c r="BF12" s="8"/>
    </row>
    <row r="13" spans="2:58" ht="16.5" thickBot="1">
      <c r="B13" s="279"/>
      <c r="C13" s="279"/>
      <c r="D13" s="279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</row>
    <row r="14" spans="2:58" ht="15.75" thickBot="1">
      <c r="B14" s="279"/>
      <c r="C14" s="279"/>
      <c r="D14" s="27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218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218">
        <v>40</v>
      </c>
      <c r="AS14" s="217">
        <v>41</v>
      </c>
      <c r="AT14" s="300">
        <v>42</v>
      </c>
      <c r="AU14" s="393"/>
      <c r="AV14" s="5">
        <v>43</v>
      </c>
      <c r="AW14" s="229">
        <v>44</v>
      </c>
      <c r="AX14" s="49">
        <v>45</v>
      </c>
      <c r="AY14" s="4">
        <v>46</v>
      </c>
      <c r="AZ14" s="4">
        <v>47</v>
      </c>
      <c r="BA14" s="4">
        <v>48</v>
      </c>
      <c r="BB14" s="4">
        <v>49</v>
      </c>
      <c r="BC14" s="4">
        <v>50</v>
      </c>
      <c r="BD14" s="4">
        <v>51</v>
      </c>
      <c r="BE14" s="4">
        <v>52</v>
      </c>
      <c r="BF14" s="9"/>
    </row>
    <row r="15" spans="2:58" ht="15.75" thickBot="1">
      <c r="B15" s="428" t="s">
        <v>92</v>
      </c>
      <c r="C15" s="430" t="s">
        <v>100</v>
      </c>
      <c r="D15" s="47" t="s">
        <v>17</v>
      </c>
      <c r="E15" s="136">
        <f>E17+E25</f>
        <v>24</v>
      </c>
      <c r="F15" s="136">
        <f aca="true" t="shared" si="0" ref="F15:T15">F17+F25</f>
        <v>21</v>
      </c>
      <c r="G15" s="136">
        <f t="shared" si="0"/>
        <v>24</v>
      </c>
      <c r="H15" s="136">
        <f t="shared" si="0"/>
        <v>21</v>
      </c>
      <c r="I15" s="136">
        <f t="shared" si="0"/>
        <v>24</v>
      </c>
      <c r="J15" s="136">
        <f t="shared" si="0"/>
        <v>21</v>
      </c>
      <c r="K15" s="136">
        <f aca="true" t="shared" si="1" ref="K15:P15">K17+K25</f>
        <v>23</v>
      </c>
      <c r="L15" s="136">
        <f t="shared" si="1"/>
        <v>21</v>
      </c>
      <c r="M15" s="136">
        <f t="shared" si="1"/>
        <v>23</v>
      </c>
      <c r="N15" s="136">
        <f t="shared" si="1"/>
        <v>21</v>
      </c>
      <c r="O15" s="136">
        <f t="shared" si="1"/>
        <v>23</v>
      </c>
      <c r="P15" s="136">
        <f t="shared" si="1"/>
        <v>21</v>
      </c>
      <c r="Q15" s="166">
        <f t="shared" si="0"/>
        <v>0</v>
      </c>
      <c r="R15" s="166">
        <f t="shared" si="0"/>
        <v>0</v>
      </c>
      <c r="S15" s="166">
        <f t="shared" si="0"/>
        <v>0</v>
      </c>
      <c r="T15" s="166">
        <f t="shared" si="0"/>
        <v>0</v>
      </c>
      <c r="U15" s="136">
        <f>U17+U25</f>
        <v>19</v>
      </c>
      <c r="V15" s="186">
        <f>SUM(E15:U15)</f>
        <v>286</v>
      </c>
      <c r="W15" s="140"/>
      <c r="X15" s="136">
        <f aca="true" t="shared" si="2" ref="X15:AF15">X17+X25</f>
        <v>31</v>
      </c>
      <c r="Y15" s="136">
        <f t="shared" si="2"/>
        <v>32</v>
      </c>
      <c r="Z15" s="136">
        <f t="shared" si="2"/>
        <v>31</v>
      </c>
      <c r="AA15" s="136">
        <f t="shared" si="2"/>
        <v>32</v>
      </c>
      <c r="AB15" s="136">
        <f t="shared" si="2"/>
        <v>31</v>
      </c>
      <c r="AC15" s="136">
        <f t="shared" si="2"/>
        <v>32</v>
      </c>
      <c r="AD15" s="136">
        <f t="shared" si="2"/>
        <v>31</v>
      </c>
      <c r="AE15" s="136">
        <f t="shared" si="2"/>
        <v>29</v>
      </c>
      <c r="AF15" s="136">
        <f t="shared" si="2"/>
        <v>32</v>
      </c>
      <c r="AG15" s="136">
        <f aca="true" t="shared" si="3" ref="AG15:AJ16">AG17+AG25</f>
        <v>29</v>
      </c>
      <c r="AH15" s="136">
        <f t="shared" si="3"/>
        <v>32</v>
      </c>
      <c r="AI15" s="136">
        <f t="shared" si="3"/>
        <v>29</v>
      </c>
      <c r="AJ15" s="136">
        <f t="shared" si="3"/>
        <v>31</v>
      </c>
      <c r="AK15" s="136">
        <f aca="true" t="shared" si="4" ref="AK15:AT15">AK17+AK25</f>
        <v>30</v>
      </c>
      <c r="AL15" s="136">
        <f t="shared" si="4"/>
        <v>32</v>
      </c>
      <c r="AM15" s="136">
        <f t="shared" si="4"/>
        <v>29</v>
      </c>
      <c r="AN15" s="136">
        <f aca="true" t="shared" si="5" ref="AN15:AQ16">AN17+AN25</f>
        <v>32</v>
      </c>
      <c r="AO15" s="136">
        <f t="shared" si="5"/>
        <v>30</v>
      </c>
      <c r="AP15" s="136">
        <f t="shared" si="5"/>
        <v>30</v>
      </c>
      <c r="AQ15" s="136">
        <f t="shared" si="5"/>
        <v>13</v>
      </c>
      <c r="AR15" s="166">
        <f t="shared" si="4"/>
        <v>0</v>
      </c>
      <c r="AS15" s="166">
        <f t="shared" si="4"/>
        <v>0</v>
      </c>
      <c r="AT15" s="166">
        <f t="shared" si="4"/>
        <v>0</v>
      </c>
      <c r="AU15" s="138"/>
      <c r="AV15" s="138">
        <f>SUM(X15:AT15)</f>
        <v>598</v>
      </c>
      <c r="AW15" s="240"/>
      <c r="AX15" s="240"/>
      <c r="AY15" s="121"/>
      <c r="AZ15" s="121"/>
      <c r="BA15" s="121"/>
      <c r="BB15" s="121"/>
      <c r="BC15" s="121"/>
      <c r="BD15" s="121"/>
      <c r="BE15" s="121"/>
      <c r="BF15" s="46"/>
    </row>
    <row r="16" spans="2:58" ht="15.75" thickBot="1">
      <c r="B16" s="429"/>
      <c r="C16" s="431"/>
      <c r="D16" s="79" t="s">
        <v>18</v>
      </c>
      <c r="E16" s="136">
        <f>E18+E26</f>
        <v>13</v>
      </c>
      <c r="F16" s="136">
        <f aca="true" t="shared" si="6" ref="F16:T16">F18+F26</f>
        <v>10</v>
      </c>
      <c r="G16" s="136">
        <f t="shared" si="6"/>
        <v>12</v>
      </c>
      <c r="H16" s="136">
        <f t="shared" si="6"/>
        <v>11</v>
      </c>
      <c r="I16" s="136">
        <f t="shared" si="6"/>
        <v>11</v>
      </c>
      <c r="J16" s="136">
        <f t="shared" si="6"/>
        <v>11</v>
      </c>
      <c r="K16" s="136">
        <f aca="true" t="shared" si="7" ref="K16:P16">K18+K26</f>
        <v>12</v>
      </c>
      <c r="L16" s="136">
        <f t="shared" si="7"/>
        <v>11</v>
      </c>
      <c r="M16" s="136">
        <f t="shared" si="7"/>
        <v>11</v>
      </c>
      <c r="N16" s="136">
        <f t="shared" si="7"/>
        <v>10</v>
      </c>
      <c r="O16" s="136">
        <f t="shared" si="7"/>
        <v>11</v>
      </c>
      <c r="P16" s="136">
        <f t="shared" si="7"/>
        <v>10</v>
      </c>
      <c r="Q16" s="166">
        <f t="shared" si="6"/>
        <v>0</v>
      </c>
      <c r="R16" s="166">
        <f t="shared" si="6"/>
        <v>0</v>
      </c>
      <c r="S16" s="166">
        <f t="shared" si="6"/>
        <v>0</v>
      </c>
      <c r="T16" s="166">
        <f t="shared" si="6"/>
        <v>0</v>
      </c>
      <c r="U16" s="136">
        <f>U18+U26</f>
        <v>10</v>
      </c>
      <c r="V16" s="186">
        <f aca="true" t="shared" si="8" ref="V16:V65">SUM(E16:U16)</f>
        <v>143</v>
      </c>
      <c r="W16" s="140"/>
      <c r="X16" s="136">
        <f>X18+X26</f>
        <v>16</v>
      </c>
      <c r="Y16" s="136">
        <f aca="true" t="shared" si="9" ref="Y16:AM16">Y18+Y26</f>
        <v>16</v>
      </c>
      <c r="Z16" s="136">
        <f t="shared" si="9"/>
        <v>16</v>
      </c>
      <c r="AA16" s="136">
        <f t="shared" si="9"/>
        <v>16</v>
      </c>
      <c r="AB16" s="136">
        <f t="shared" si="9"/>
        <v>16</v>
      </c>
      <c r="AC16" s="136">
        <f t="shared" si="9"/>
        <v>16</v>
      </c>
      <c r="AD16" s="136">
        <f t="shared" si="9"/>
        <v>16</v>
      </c>
      <c r="AE16" s="136">
        <f t="shared" si="9"/>
        <v>14</v>
      </c>
      <c r="AF16" s="136">
        <f t="shared" si="9"/>
        <v>16</v>
      </c>
      <c r="AG16" s="136">
        <f t="shared" si="3"/>
        <v>14</v>
      </c>
      <c r="AH16" s="136">
        <f t="shared" si="3"/>
        <v>15</v>
      </c>
      <c r="AI16" s="136">
        <f t="shared" si="3"/>
        <v>15</v>
      </c>
      <c r="AJ16" s="136">
        <f t="shared" si="3"/>
        <v>16</v>
      </c>
      <c r="AK16" s="136">
        <f t="shared" si="9"/>
        <v>15</v>
      </c>
      <c r="AL16" s="136">
        <f>AL18+AL26</f>
        <v>15</v>
      </c>
      <c r="AM16" s="136">
        <f t="shared" si="9"/>
        <v>15</v>
      </c>
      <c r="AN16" s="136">
        <f t="shared" si="5"/>
        <v>15</v>
      </c>
      <c r="AO16" s="136">
        <f t="shared" si="5"/>
        <v>15</v>
      </c>
      <c r="AP16" s="136">
        <f t="shared" si="5"/>
        <v>15</v>
      </c>
      <c r="AQ16" s="136">
        <f t="shared" si="5"/>
        <v>7</v>
      </c>
      <c r="AR16" s="166">
        <f>AR18+AR26</f>
        <v>0</v>
      </c>
      <c r="AS16" s="166">
        <f>AS18+AS26</f>
        <v>0</v>
      </c>
      <c r="AT16" s="166">
        <f>AT18+AT26</f>
        <v>0</v>
      </c>
      <c r="AU16" s="138"/>
      <c r="AV16" s="138">
        <f aca="true" t="shared" si="10" ref="AV16:AV65">SUM(X16:AT16)</f>
        <v>299</v>
      </c>
      <c r="AW16" s="240"/>
      <c r="AX16" s="240"/>
      <c r="AY16" s="121"/>
      <c r="AZ16" s="121"/>
      <c r="BA16" s="121"/>
      <c r="BB16" s="121"/>
      <c r="BC16" s="121"/>
      <c r="BD16" s="121"/>
      <c r="BE16" s="121"/>
      <c r="BF16" s="46"/>
    </row>
    <row r="17" spans="2:58" ht="15.75" thickBot="1">
      <c r="B17" s="402" t="s">
        <v>93</v>
      </c>
      <c r="C17" s="400" t="s">
        <v>94</v>
      </c>
      <c r="D17" s="70" t="s">
        <v>17</v>
      </c>
      <c r="E17" s="115">
        <f>E19+E21+E23</f>
        <v>4</v>
      </c>
      <c r="F17" s="115">
        <f aca="true" t="shared" si="11" ref="F17:T17">F19+F21+F23</f>
        <v>4</v>
      </c>
      <c r="G17" s="115">
        <f t="shared" si="11"/>
        <v>4</v>
      </c>
      <c r="H17" s="115">
        <f t="shared" si="11"/>
        <v>4</v>
      </c>
      <c r="I17" s="115">
        <f t="shared" si="11"/>
        <v>4</v>
      </c>
      <c r="J17" s="115">
        <f t="shared" si="11"/>
        <v>4</v>
      </c>
      <c r="K17" s="115">
        <f aca="true" t="shared" si="12" ref="K17:P17">K19+K21+K23</f>
        <v>4</v>
      </c>
      <c r="L17" s="115">
        <f t="shared" si="12"/>
        <v>4</v>
      </c>
      <c r="M17" s="115">
        <f t="shared" si="12"/>
        <v>4</v>
      </c>
      <c r="N17" s="115">
        <f t="shared" si="12"/>
        <v>4</v>
      </c>
      <c r="O17" s="115">
        <f t="shared" si="12"/>
        <v>4</v>
      </c>
      <c r="P17" s="115">
        <f t="shared" si="12"/>
        <v>4</v>
      </c>
      <c r="Q17" s="166">
        <f t="shared" si="11"/>
        <v>0</v>
      </c>
      <c r="R17" s="166">
        <f t="shared" si="11"/>
        <v>0</v>
      </c>
      <c r="S17" s="166">
        <f t="shared" si="11"/>
        <v>0</v>
      </c>
      <c r="T17" s="166">
        <f t="shared" si="11"/>
        <v>0</v>
      </c>
      <c r="U17" s="115">
        <f>U19+U21+U23</f>
        <v>4</v>
      </c>
      <c r="V17" s="186">
        <f t="shared" si="8"/>
        <v>52</v>
      </c>
      <c r="W17" s="140"/>
      <c r="X17" s="115">
        <f>X19+X21+X23</f>
        <v>7</v>
      </c>
      <c r="Y17" s="115">
        <f aca="true" t="shared" si="13" ref="Y17:AK17">Y19+Y21+Y23</f>
        <v>6</v>
      </c>
      <c r="Z17" s="115">
        <f t="shared" si="13"/>
        <v>7</v>
      </c>
      <c r="AA17" s="115">
        <f t="shared" si="13"/>
        <v>6</v>
      </c>
      <c r="AB17" s="115">
        <f t="shared" si="13"/>
        <v>7</v>
      </c>
      <c r="AC17" s="115">
        <f t="shared" si="13"/>
        <v>6</v>
      </c>
      <c r="AD17" s="115">
        <f t="shared" si="13"/>
        <v>7</v>
      </c>
      <c r="AE17" s="115">
        <f t="shared" si="13"/>
        <v>6</v>
      </c>
      <c r="AF17" s="115">
        <f t="shared" si="13"/>
        <v>7</v>
      </c>
      <c r="AG17" s="115">
        <f aca="true" t="shared" si="14" ref="AG17:AJ18">AG19+AG21+AG23</f>
        <v>6</v>
      </c>
      <c r="AH17" s="115">
        <f t="shared" si="14"/>
        <v>7</v>
      </c>
      <c r="AI17" s="115">
        <f t="shared" si="14"/>
        <v>6</v>
      </c>
      <c r="AJ17" s="115">
        <f t="shared" si="14"/>
        <v>7</v>
      </c>
      <c r="AK17" s="115">
        <f t="shared" si="13"/>
        <v>6</v>
      </c>
      <c r="AL17" s="115">
        <f aca="true" t="shared" si="15" ref="AL17:AT17">AL19+AL21+AL23</f>
        <v>7</v>
      </c>
      <c r="AM17" s="115">
        <f t="shared" si="15"/>
        <v>6</v>
      </c>
      <c r="AN17" s="115">
        <f t="shared" si="15"/>
        <v>7</v>
      </c>
      <c r="AO17" s="115">
        <f t="shared" si="15"/>
        <v>6</v>
      </c>
      <c r="AP17" s="115">
        <f t="shared" si="15"/>
        <v>4</v>
      </c>
      <c r="AQ17" s="115">
        <f t="shared" si="15"/>
        <v>3</v>
      </c>
      <c r="AR17" s="166">
        <f t="shared" si="15"/>
        <v>0</v>
      </c>
      <c r="AS17" s="166">
        <f t="shared" si="15"/>
        <v>0</v>
      </c>
      <c r="AT17" s="166">
        <f t="shared" si="15"/>
        <v>0</v>
      </c>
      <c r="AU17" s="138"/>
      <c r="AV17" s="138">
        <f t="shared" si="10"/>
        <v>124</v>
      </c>
      <c r="AW17" s="240"/>
      <c r="AX17" s="240"/>
      <c r="AY17" s="121"/>
      <c r="AZ17" s="121"/>
      <c r="BA17" s="121"/>
      <c r="BB17" s="121"/>
      <c r="BC17" s="121"/>
      <c r="BD17" s="121"/>
      <c r="BE17" s="121"/>
      <c r="BF17" s="46"/>
    </row>
    <row r="18" spans="2:58" ht="15.75" thickBot="1">
      <c r="B18" s="403"/>
      <c r="C18" s="404"/>
      <c r="D18" s="70" t="s">
        <v>18</v>
      </c>
      <c r="E18" s="115">
        <f>E20+E22+E24</f>
        <v>2</v>
      </c>
      <c r="F18" s="115">
        <f aca="true" t="shared" si="16" ref="F18:T18">F20+F22+F24</f>
        <v>2</v>
      </c>
      <c r="G18" s="115">
        <f t="shared" si="16"/>
        <v>2</v>
      </c>
      <c r="H18" s="115">
        <f t="shared" si="16"/>
        <v>2</v>
      </c>
      <c r="I18" s="115">
        <f t="shared" si="16"/>
        <v>2</v>
      </c>
      <c r="J18" s="115">
        <f t="shared" si="16"/>
        <v>2</v>
      </c>
      <c r="K18" s="115">
        <f aca="true" t="shared" si="17" ref="K18:P18">K20+K22+K24</f>
        <v>2</v>
      </c>
      <c r="L18" s="115">
        <f t="shared" si="17"/>
        <v>2</v>
      </c>
      <c r="M18" s="115">
        <f t="shared" si="17"/>
        <v>2</v>
      </c>
      <c r="N18" s="115">
        <f t="shared" si="17"/>
        <v>2</v>
      </c>
      <c r="O18" s="115">
        <f t="shared" si="17"/>
        <v>2</v>
      </c>
      <c r="P18" s="115">
        <f t="shared" si="17"/>
        <v>2</v>
      </c>
      <c r="Q18" s="166">
        <f t="shared" si="16"/>
        <v>0</v>
      </c>
      <c r="R18" s="166">
        <f t="shared" si="16"/>
        <v>0</v>
      </c>
      <c r="S18" s="166">
        <f t="shared" si="16"/>
        <v>0</v>
      </c>
      <c r="T18" s="166">
        <f t="shared" si="16"/>
        <v>0</v>
      </c>
      <c r="U18" s="115">
        <f>U20+U22+U24</f>
        <v>2</v>
      </c>
      <c r="V18" s="186">
        <f t="shared" si="8"/>
        <v>26</v>
      </c>
      <c r="W18" s="140"/>
      <c r="X18" s="115">
        <f>X20+X22+X24</f>
        <v>4</v>
      </c>
      <c r="Y18" s="115">
        <f aca="true" t="shared" si="18" ref="Y18:AK18">Y20+Y22+Y24</f>
        <v>3</v>
      </c>
      <c r="Z18" s="115">
        <f t="shared" si="18"/>
        <v>4</v>
      </c>
      <c r="AA18" s="115">
        <f t="shared" si="18"/>
        <v>3</v>
      </c>
      <c r="AB18" s="115">
        <f t="shared" si="18"/>
        <v>4</v>
      </c>
      <c r="AC18" s="115">
        <f t="shared" si="18"/>
        <v>3</v>
      </c>
      <c r="AD18" s="115">
        <f t="shared" si="18"/>
        <v>4</v>
      </c>
      <c r="AE18" s="115">
        <f t="shared" si="18"/>
        <v>3</v>
      </c>
      <c r="AF18" s="115">
        <f t="shared" si="18"/>
        <v>3</v>
      </c>
      <c r="AG18" s="115">
        <f t="shared" si="14"/>
        <v>3</v>
      </c>
      <c r="AH18" s="115">
        <f t="shared" si="14"/>
        <v>3</v>
      </c>
      <c r="AI18" s="115">
        <f t="shared" si="14"/>
        <v>3</v>
      </c>
      <c r="AJ18" s="115">
        <f t="shared" si="14"/>
        <v>3</v>
      </c>
      <c r="AK18" s="115">
        <f t="shared" si="18"/>
        <v>3</v>
      </c>
      <c r="AL18" s="115">
        <f aca="true" t="shared" si="19" ref="AL18:AT18">AL20+AL22+AL24</f>
        <v>3</v>
      </c>
      <c r="AM18" s="115">
        <f t="shared" si="19"/>
        <v>3</v>
      </c>
      <c r="AN18" s="115">
        <f t="shared" si="19"/>
        <v>3</v>
      </c>
      <c r="AO18" s="115">
        <f t="shared" si="19"/>
        <v>3</v>
      </c>
      <c r="AP18" s="115">
        <f t="shared" si="19"/>
        <v>2</v>
      </c>
      <c r="AQ18" s="115">
        <f t="shared" si="19"/>
        <v>2</v>
      </c>
      <c r="AR18" s="166">
        <f t="shared" si="19"/>
        <v>0</v>
      </c>
      <c r="AS18" s="166">
        <f t="shared" si="19"/>
        <v>0</v>
      </c>
      <c r="AT18" s="166">
        <f t="shared" si="19"/>
        <v>0</v>
      </c>
      <c r="AU18" s="138"/>
      <c r="AV18" s="138">
        <f t="shared" si="10"/>
        <v>62</v>
      </c>
      <c r="AW18" s="240"/>
      <c r="AX18" s="240"/>
      <c r="AY18" s="121"/>
      <c r="AZ18" s="121"/>
      <c r="BA18" s="121"/>
      <c r="BB18" s="121"/>
      <c r="BC18" s="121"/>
      <c r="BD18" s="121"/>
      <c r="BE18" s="121"/>
      <c r="BF18" s="46"/>
    </row>
    <row r="19" spans="2:58" ht="15.75" thickBot="1">
      <c r="B19" s="389" t="s">
        <v>28</v>
      </c>
      <c r="C19" s="389" t="s">
        <v>21</v>
      </c>
      <c r="D19" s="39" t="s">
        <v>17</v>
      </c>
      <c r="E19" s="114">
        <v>2</v>
      </c>
      <c r="F19" s="114">
        <v>2</v>
      </c>
      <c r="G19" s="114">
        <v>2</v>
      </c>
      <c r="H19" s="114">
        <v>2</v>
      </c>
      <c r="I19" s="114">
        <v>2</v>
      </c>
      <c r="J19" s="114">
        <v>2</v>
      </c>
      <c r="K19" s="114">
        <v>2</v>
      </c>
      <c r="L19" s="114">
        <v>2</v>
      </c>
      <c r="M19" s="114">
        <v>2</v>
      </c>
      <c r="N19" s="114">
        <v>2</v>
      </c>
      <c r="O19" s="114">
        <v>2</v>
      </c>
      <c r="P19" s="114">
        <v>2</v>
      </c>
      <c r="Q19" s="166"/>
      <c r="R19" s="166"/>
      <c r="S19" s="166"/>
      <c r="T19" s="166"/>
      <c r="U19" s="114">
        <v>2</v>
      </c>
      <c r="V19" s="186">
        <f t="shared" si="8"/>
        <v>26</v>
      </c>
      <c r="W19" s="178"/>
      <c r="X19" s="143">
        <v>2</v>
      </c>
      <c r="Y19" s="143">
        <v>2</v>
      </c>
      <c r="Z19" s="143">
        <v>2</v>
      </c>
      <c r="AA19" s="143">
        <v>2</v>
      </c>
      <c r="AB19" s="143">
        <v>2</v>
      </c>
      <c r="AC19" s="143">
        <v>2</v>
      </c>
      <c r="AD19" s="143">
        <v>2</v>
      </c>
      <c r="AE19" s="143">
        <v>2</v>
      </c>
      <c r="AF19" s="143">
        <v>2</v>
      </c>
      <c r="AG19" s="143">
        <v>2</v>
      </c>
      <c r="AH19" s="143">
        <v>2</v>
      </c>
      <c r="AI19" s="143">
        <v>2</v>
      </c>
      <c r="AJ19" s="143">
        <v>2</v>
      </c>
      <c r="AK19" s="143">
        <v>2</v>
      </c>
      <c r="AL19" s="143">
        <v>2</v>
      </c>
      <c r="AM19" s="143">
        <v>2</v>
      </c>
      <c r="AN19" s="143">
        <v>2</v>
      </c>
      <c r="AO19" s="143">
        <v>2</v>
      </c>
      <c r="AP19" s="143">
        <v>1</v>
      </c>
      <c r="AQ19" s="143">
        <v>1</v>
      </c>
      <c r="AR19" s="166"/>
      <c r="AS19" s="166"/>
      <c r="AT19" s="166"/>
      <c r="AU19" s="138"/>
      <c r="AV19" s="138">
        <f t="shared" si="10"/>
        <v>38</v>
      </c>
      <c r="AW19" s="240"/>
      <c r="AX19" s="240"/>
      <c r="AY19" s="122"/>
      <c r="AZ19" s="122"/>
      <c r="BA19" s="122"/>
      <c r="BB19" s="122"/>
      <c r="BC19" s="122"/>
      <c r="BD19" s="122"/>
      <c r="BE19" s="122"/>
      <c r="BF19" s="46"/>
    </row>
    <row r="20" spans="2:58" ht="15.75" thickBot="1">
      <c r="B20" s="390"/>
      <c r="C20" s="390"/>
      <c r="D20" s="44" t="s">
        <v>18</v>
      </c>
      <c r="E20" s="114">
        <v>1</v>
      </c>
      <c r="F20" s="114">
        <v>1</v>
      </c>
      <c r="G20" s="114">
        <v>1</v>
      </c>
      <c r="H20" s="114">
        <v>1</v>
      </c>
      <c r="I20" s="114">
        <v>1</v>
      </c>
      <c r="J20" s="114">
        <v>1</v>
      </c>
      <c r="K20" s="114">
        <v>1</v>
      </c>
      <c r="L20" s="114">
        <v>1</v>
      </c>
      <c r="M20" s="114">
        <v>1</v>
      </c>
      <c r="N20" s="114">
        <v>1</v>
      </c>
      <c r="O20" s="114">
        <v>1</v>
      </c>
      <c r="P20" s="114">
        <v>1</v>
      </c>
      <c r="Q20" s="166"/>
      <c r="R20" s="166"/>
      <c r="S20" s="166"/>
      <c r="T20" s="166"/>
      <c r="U20" s="114">
        <v>1</v>
      </c>
      <c r="V20" s="186">
        <f t="shared" si="8"/>
        <v>13</v>
      </c>
      <c r="W20" s="178"/>
      <c r="X20" s="143">
        <v>1</v>
      </c>
      <c r="Y20" s="143">
        <v>1</v>
      </c>
      <c r="Z20" s="143">
        <v>1</v>
      </c>
      <c r="AA20" s="143">
        <v>1</v>
      </c>
      <c r="AB20" s="143">
        <v>1</v>
      </c>
      <c r="AC20" s="143">
        <v>1</v>
      </c>
      <c r="AD20" s="143">
        <v>1</v>
      </c>
      <c r="AE20" s="143">
        <v>1</v>
      </c>
      <c r="AF20" s="143">
        <v>1</v>
      </c>
      <c r="AG20" s="143">
        <v>1</v>
      </c>
      <c r="AH20" s="143">
        <v>1</v>
      </c>
      <c r="AI20" s="143">
        <v>1</v>
      </c>
      <c r="AJ20" s="143">
        <v>1</v>
      </c>
      <c r="AK20" s="143">
        <v>1</v>
      </c>
      <c r="AL20" s="143">
        <v>1</v>
      </c>
      <c r="AM20" s="143">
        <v>1</v>
      </c>
      <c r="AN20" s="143">
        <v>1</v>
      </c>
      <c r="AO20" s="143">
        <v>1</v>
      </c>
      <c r="AP20" s="143">
        <v>1</v>
      </c>
      <c r="AQ20" s="143">
        <v>0</v>
      </c>
      <c r="AR20" s="166"/>
      <c r="AS20" s="166"/>
      <c r="AT20" s="166"/>
      <c r="AU20" s="138"/>
      <c r="AV20" s="138">
        <f t="shared" si="10"/>
        <v>19</v>
      </c>
      <c r="AW20" s="240"/>
      <c r="AX20" s="240"/>
      <c r="AY20" s="122"/>
      <c r="AZ20" s="122"/>
      <c r="BA20" s="122"/>
      <c r="BB20" s="122"/>
      <c r="BC20" s="122"/>
      <c r="BD20" s="122"/>
      <c r="BE20" s="122"/>
      <c r="BF20" s="46"/>
    </row>
    <row r="21" spans="2:58" ht="15.75" thickBot="1">
      <c r="B21" s="389" t="s">
        <v>29</v>
      </c>
      <c r="C21" s="408" t="s">
        <v>59</v>
      </c>
      <c r="D21" s="39" t="s">
        <v>17</v>
      </c>
      <c r="E21" s="114">
        <v>2</v>
      </c>
      <c r="F21" s="114">
        <v>2</v>
      </c>
      <c r="G21" s="114">
        <v>2</v>
      </c>
      <c r="H21" s="114">
        <v>2</v>
      </c>
      <c r="I21" s="114">
        <v>2</v>
      </c>
      <c r="J21" s="114">
        <v>2</v>
      </c>
      <c r="K21" s="114">
        <v>2</v>
      </c>
      <c r="L21" s="114">
        <v>2</v>
      </c>
      <c r="M21" s="114">
        <v>2</v>
      </c>
      <c r="N21" s="114">
        <v>2</v>
      </c>
      <c r="O21" s="114">
        <v>2</v>
      </c>
      <c r="P21" s="114">
        <v>2</v>
      </c>
      <c r="Q21" s="166"/>
      <c r="R21" s="166"/>
      <c r="S21" s="166"/>
      <c r="T21" s="166"/>
      <c r="U21" s="114">
        <v>2</v>
      </c>
      <c r="V21" s="186">
        <f t="shared" si="8"/>
        <v>26</v>
      </c>
      <c r="W21" s="178"/>
      <c r="X21" s="143">
        <v>2</v>
      </c>
      <c r="Y21" s="143">
        <v>2</v>
      </c>
      <c r="Z21" s="143">
        <v>2</v>
      </c>
      <c r="AA21" s="143">
        <v>2</v>
      </c>
      <c r="AB21" s="143">
        <v>2</v>
      </c>
      <c r="AC21" s="143">
        <v>2</v>
      </c>
      <c r="AD21" s="143">
        <v>2</v>
      </c>
      <c r="AE21" s="143">
        <v>2</v>
      </c>
      <c r="AF21" s="143">
        <v>2</v>
      </c>
      <c r="AG21" s="143">
        <v>2</v>
      </c>
      <c r="AH21" s="143">
        <v>2</v>
      </c>
      <c r="AI21" s="143">
        <v>2</v>
      </c>
      <c r="AJ21" s="143">
        <v>2</v>
      </c>
      <c r="AK21" s="143">
        <v>2</v>
      </c>
      <c r="AL21" s="143">
        <v>2</v>
      </c>
      <c r="AM21" s="143">
        <v>2</v>
      </c>
      <c r="AN21" s="143">
        <v>2</v>
      </c>
      <c r="AO21" s="143">
        <v>2</v>
      </c>
      <c r="AP21" s="143">
        <v>1</v>
      </c>
      <c r="AQ21" s="143">
        <v>1</v>
      </c>
      <c r="AR21" s="166"/>
      <c r="AS21" s="166"/>
      <c r="AT21" s="166"/>
      <c r="AU21" s="138"/>
      <c r="AV21" s="138">
        <f t="shared" si="10"/>
        <v>38</v>
      </c>
      <c r="AW21" s="240"/>
      <c r="AX21" s="240"/>
      <c r="AY21" s="122"/>
      <c r="AZ21" s="122"/>
      <c r="BA21" s="122"/>
      <c r="BB21" s="122"/>
      <c r="BC21" s="122"/>
      <c r="BD21" s="122"/>
      <c r="BE21" s="122"/>
      <c r="BF21" s="46"/>
    </row>
    <row r="22" spans="2:58" ht="15.75" thickBot="1">
      <c r="B22" s="390"/>
      <c r="C22" s="409"/>
      <c r="D22" s="44" t="s">
        <v>18</v>
      </c>
      <c r="E22" s="114">
        <v>1</v>
      </c>
      <c r="F22" s="114">
        <v>1</v>
      </c>
      <c r="G22" s="114">
        <v>1</v>
      </c>
      <c r="H22" s="114">
        <v>1</v>
      </c>
      <c r="I22" s="114">
        <v>1</v>
      </c>
      <c r="J22" s="114">
        <v>1</v>
      </c>
      <c r="K22" s="114">
        <v>1</v>
      </c>
      <c r="L22" s="114">
        <v>1</v>
      </c>
      <c r="M22" s="114">
        <v>1</v>
      </c>
      <c r="N22" s="114">
        <v>1</v>
      </c>
      <c r="O22" s="114">
        <v>1</v>
      </c>
      <c r="P22" s="114">
        <v>1</v>
      </c>
      <c r="Q22" s="166"/>
      <c r="R22" s="166"/>
      <c r="S22" s="166"/>
      <c r="T22" s="166"/>
      <c r="U22" s="114">
        <v>1</v>
      </c>
      <c r="V22" s="186">
        <f t="shared" si="8"/>
        <v>13</v>
      </c>
      <c r="W22" s="178"/>
      <c r="X22" s="143">
        <v>1</v>
      </c>
      <c r="Y22" s="143">
        <v>1</v>
      </c>
      <c r="Z22" s="143">
        <v>1</v>
      </c>
      <c r="AA22" s="143">
        <v>1</v>
      </c>
      <c r="AB22" s="143">
        <v>1</v>
      </c>
      <c r="AC22" s="143">
        <v>1</v>
      </c>
      <c r="AD22" s="143">
        <v>1</v>
      </c>
      <c r="AE22" s="143">
        <v>1</v>
      </c>
      <c r="AF22" s="143">
        <v>1</v>
      </c>
      <c r="AG22" s="143">
        <v>1</v>
      </c>
      <c r="AH22" s="143">
        <v>1</v>
      </c>
      <c r="AI22" s="143">
        <v>1</v>
      </c>
      <c r="AJ22" s="143">
        <v>1</v>
      </c>
      <c r="AK22" s="143">
        <v>1</v>
      </c>
      <c r="AL22" s="143">
        <v>1</v>
      </c>
      <c r="AM22" s="143">
        <v>1</v>
      </c>
      <c r="AN22" s="143">
        <v>1</v>
      </c>
      <c r="AO22" s="143">
        <v>1</v>
      </c>
      <c r="AP22" s="143">
        <v>0</v>
      </c>
      <c r="AQ22" s="143">
        <v>1</v>
      </c>
      <c r="AR22" s="166"/>
      <c r="AS22" s="166"/>
      <c r="AT22" s="166"/>
      <c r="AU22" s="138"/>
      <c r="AV22" s="138">
        <f t="shared" si="10"/>
        <v>19</v>
      </c>
      <c r="AW22" s="240"/>
      <c r="AX22" s="240"/>
      <c r="AY22" s="122"/>
      <c r="AZ22" s="122"/>
      <c r="BA22" s="122"/>
      <c r="BB22" s="122"/>
      <c r="BC22" s="122"/>
      <c r="BD22" s="122"/>
      <c r="BE22" s="122"/>
      <c r="BF22" s="46"/>
    </row>
    <row r="23" spans="2:58" ht="15.75" thickBot="1">
      <c r="B23" s="389" t="s">
        <v>128</v>
      </c>
      <c r="C23" s="408" t="s">
        <v>132</v>
      </c>
      <c r="D23" s="39" t="s">
        <v>17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66"/>
      <c r="R23" s="166"/>
      <c r="S23" s="166"/>
      <c r="T23" s="166"/>
      <c r="U23" s="114"/>
      <c r="V23" s="186">
        <f t="shared" si="8"/>
        <v>0</v>
      </c>
      <c r="W23" s="179"/>
      <c r="X23" s="144">
        <v>3</v>
      </c>
      <c r="Y23" s="249">
        <v>2</v>
      </c>
      <c r="Z23" s="249">
        <v>3</v>
      </c>
      <c r="AA23" s="249">
        <v>2</v>
      </c>
      <c r="AB23" s="249">
        <v>3</v>
      </c>
      <c r="AC23" s="249">
        <v>2</v>
      </c>
      <c r="AD23" s="249">
        <v>3</v>
      </c>
      <c r="AE23" s="249">
        <v>2</v>
      </c>
      <c r="AF23" s="249">
        <v>3</v>
      </c>
      <c r="AG23" s="249">
        <v>2</v>
      </c>
      <c r="AH23" s="249">
        <v>3</v>
      </c>
      <c r="AI23" s="249">
        <v>2</v>
      </c>
      <c r="AJ23" s="249">
        <v>3</v>
      </c>
      <c r="AK23" s="249">
        <v>2</v>
      </c>
      <c r="AL23" s="249">
        <v>3</v>
      </c>
      <c r="AM23" s="249">
        <v>2</v>
      </c>
      <c r="AN23" s="249">
        <v>3</v>
      </c>
      <c r="AO23" s="249">
        <v>2</v>
      </c>
      <c r="AP23" s="249">
        <v>2</v>
      </c>
      <c r="AQ23" s="249">
        <v>1</v>
      </c>
      <c r="AR23" s="166"/>
      <c r="AS23" s="166"/>
      <c r="AT23" s="166"/>
      <c r="AU23" s="138"/>
      <c r="AV23" s="138">
        <f t="shared" si="10"/>
        <v>48</v>
      </c>
      <c r="AW23" s="240"/>
      <c r="AX23" s="240"/>
      <c r="AY23" s="123"/>
      <c r="AZ23" s="123"/>
      <c r="BA23" s="123"/>
      <c r="BB23" s="123"/>
      <c r="BC23" s="123"/>
      <c r="BD23" s="123"/>
      <c r="BE23" s="123"/>
      <c r="BF23" s="46"/>
    </row>
    <row r="24" spans="2:58" ht="15.75" thickBot="1">
      <c r="B24" s="390"/>
      <c r="C24" s="409"/>
      <c r="D24" s="39" t="s">
        <v>18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66"/>
      <c r="R24" s="166"/>
      <c r="S24" s="166"/>
      <c r="T24" s="166"/>
      <c r="U24" s="114"/>
      <c r="V24" s="186">
        <f t="shared" si="8"/>
        <v>0</v>
      </c>
      <c r="W24" s="179"/>
      <c r="X24" s="144">
        <v>2</v>
      </c>
      <c r="Y24" s="249">
        <v>1</v>
      </c>
      <c r="Z24" s="249">
        <v>2</v>
      </c>
      <c r="AA24" s="249">
        <v>1</v>
      </c>
      <c r="AB24" s="249">
        <v>2</v>
      </c>
      <c r="AC24" s="249">
        <v>1</v>
      </c>
      <c r="AD24" s="249">
        <v>2</v>
      </c>
      <c r="AE24" s="249">
        <v>1</v>
      </c>
      <c r="AF24" s="249">
        <v>1</v>
      </c>
      <c r="AG24" s="249">
        <v>1</v>
      </c>
      <c r="AH24" s="249">
        <v>1</v>
      </c>
      <c r="AI24" s="249">
        <v>1</v>
      </c>
      <c r="AJ24" s="249">
        <v>1</v>
      </c>
      <c r="AK24" s="249">
        <v>1</v>
      </c>
      <c r="AL24" s="249">
        <v>1</v>
      </c>
      <c r="AM24" s="249">
        <v>1</v>
      </c>
      <c r="AN24" s="249">
        <v>1</v>
      </c>
      <c r="AO24" s="249">
        <v>1</v>
      </c>
      <c r="AP24" s="249">
        <v>1</v>
      </c>
      <c r="AQ24" s="249">
        <v>1</v>
      </c>
      <c r="AR24" s="166"/>
      <c r="AS24" s="166"/>
      <c r="AT24" s="166"/>
      <c r="AU24" s="138"/>
      <c r="AV24" s="138">
        <f t="shared" si="10"/>
        <v>24</v>
      </c>
      <c r="AW24" s="240"/>
      <c r="AX24" s="240"/>
      <c r="AY24" s="123"/>
      <c r="AZ24" s="123"/>
      <c r="BA24" s="123"/>
      <c r="BB24" s="123"/>
      <c r="BC24" s="123"/>
      <c r="BD24" s="123"/>
      <c r="BE24" s="123"/>
      <c r="BF24" s="46"/>
    </row>
    <row r="25" spans="2:58" ht="15.75" thickBot="1">
      <c r="B25" s="402" t="s">
        <v>103</v>
      </c>
      <c r="C25" s="516" t="s">
        <v>104</v>
      </c>
      <c r="D25" s="173" t="s">
        <v>17</v>
      </c>
      <c r="E25" s="115">
        <f>E27</f>
        <v>20</v>
      </c>
      <c r="F25" s="115">
        <f aca="true" t="shared" si="20" ref="F25:T25">F27</f>
        <v>17</v>
      </c>
      <c r="G25" s="115">
        <f t="shared" si="20"/>
        <v>20</v>
      </c>
      <c r="H25" s="115">
        <f t="shared" si="20"/>
        <v>17</v>
      </c>
      <c r="I25" s="115">
        <f t="shared" si="20"/>
        <v>20</v>
      </c>
      <c r="J25" s="115">
        <f t="shared" si="20"/>
        <v>17</v>
      </c>
      <c r="K25" s="115">
        <f aca="true" t="shared" si="21" ref="K25:P25">K27</f>
        <v>19</v>
      </c>
      <c r="L25" s="115">
        <f t="shared" si="21"/>
        <v>17</v>
      </c>
      <c r="M25" s="115">
        <f t="shared" si="21"/>
        <v>19</v>
      </c>
      <c r="N25" s="115">
        <f t="shared" si="21"/>
        <v>17</v>
      </c>
      <c r="O25" s="115">
        <f t="shared" si="21"/>
        <v>19</v>
      </c>
      <c r="P25" s="115">
        <f t="shared" si="21"/>
        <v>17</v>
      </c>
      <c r="Q25" s="166">
        <f t="shared" si="20"/>
        <v>0</v>
      </c>
      <c r="R25" s="166">
        <f t="shared" si="20"/>
        <v>0</v>
      </c>
      <c r="S25" s="166">
        <f t="shared" si="20"/>
        <v>0</v>
      </c>
      <c r="T25" s="166">
        <f t="shared" si="20"/>
        <v>0</v>
      </c>
      <c r="U25" s="115">
        <f>U27</f>
        <v>15</v>
      </c>
      <c r="V25" s="186">
        <f>SUM(E25:U25)</f>
        <v>234</v>
      </c>
      <c r="W25" s="179"/>
      <c r="X25" s="145">
        <f aca="true" t="shared" si="22" ref="X25:AF25">X27</f>
        <v>24</v>
      </c>
      <c r="Y25" s="145">
        <f t="shared" si="22"/>
        <v>26</v>
      </c>
      <c r="Z25" s="145">
        <f t="shared" si="22"/>
        <v>24</v>
      </c>
      <c r="AA25" s="145">
        <f t="shared" si="22"/>
        <v>26</v>
      </c>
      <c r="AB25" s="145">
        <f t="shared" si="22"/>
        <v>24</v>
      </c>
      <c r="AC25" s="145">
        <f t="shared" si="22"/>
        <v>26</v>
      </c>
      <c r="AD25" s="145">
        <f t="shared" si="22"/>
        <v>24</v>
      </c>
      <c r="AE25" s="145">
        <f t="shared" si="22"/>
        <v>23</v>
      </c>
      <c r="AF25" s="145">
        <f t="shared" si="22"/>
        <v>25</v>
      </c>
      <c r="AG25" s="214">
        <f aca="true" t="shared" si="23" ref="AG25:AJ26">AG27</f>
        <v>23</v>
      </c>
      <c r="AH25" s="214">
        <f t="shared" si="23"/>
        <v>25</v>
      </c>
      <c r="AI25" s="214">
        <f t="shared" si="23"/>
        <v>23</v>
      </c>
      <c r="AJ25" s="214">
        <f t="shared" si="23"/>
        <v>24</v>
      </c>
      <c r="AK25" s="145">
        <f aca="true" t="shared" si="24" ref="AK25:AT25">AK27</f>
        <v>24</v>
      </c>
      <c r="AL25" s="145">
        <f t="shared" si="24"/>
        <v>25</v>
      </c>
      <c r="AM25" s="145">
        <f t="shared" si="24"/>
        <v>23</v>
      </c>
      <c r="AN25" s="250">
        <f aca="true" t="shared" si="25" ref="AN25:AQ26">AN27</f>
        <v>25</v>
      </c>
      <c r="AO25" s="250">
        <f t="shared" si="25"/>
        <v>24</v>
      </c>
      <c r="AP25" s="250">
        <f t="shared" si="25"/>
        <v>26</v>
      </c>
      <c r="AQ25" s="250">
        <f t="shared" si="25"/>
        <v>10</v>
      </c>
      <c r="AR25" s="166">
        <f t="shared" si="24"/>
        <v>0</v>
      </c>
      <c r="AS25" s="166">
        <f t="shared" si="24"/>
        <v>0</v>
      </c>
      <c r="AT25" s="166">
        <f t="shared" si="24"/>
        <v>0</v>
      </c>
      <c r="AU25" s="138"/>
      <c r="AV25" s="138">
        <f t="shared" si="10"/>
        <v>474</v>
      </c>
      <c r="AW25" s="240"/>
      <c r="AX25" s="240"/>
      <c r="AY25" s="123"/>
      <c r="AZ25" s="123"/>
      <c r="BA25" s="123"/>
      <c r="BB25" s="123"/>
      <c r="BC25" s="123"/>
      <c r="BD25" s="123"/>
      <c r="BE25" s="123"/>
      <c r="BF25" s="46"/>
    </row>
    <row r="26" spans="2:58" ht="15.75" thickBot="1">
      <c r="B26" s="515"/>
      <c r="C26" s="517"/>
      <c r="D26" s="81" t="s">
        <v>18</v>
      </c>
      <c r="E26" s="145">
        <f>E28</f>
        <v>11</v>
      </c>
      <c r="F26" s="145">
        <f aca="true" t="shared" si="26" ref="F26:T26">F28</f>
        <v>8</v>
      </c>
      <c r="G26" s="145">
        <f t="shared" si="26"/>
        <v>10</v>
      </c>
      <c r="H26" s="145">
        <f t="shared" si="26"/>
        <v>9</v>
      </c>
      <c r="I26" s="145">
        <f t="shared" si="26"/>
        <v>9</v>
      </c>
      <c r="J26" s="145">
        <f t="shared" si="26"/>
        <v>9</v>
      </c>
      <c r="K26" s="145">
        <f aca="true" t="shared" si="27" ref="K26:P26">K28</f>
        <v>10</v>
      </c>
      <c r="L26" s="145">
        <f t="shared" si="27"/>
        <v>9</v>
      </c>
      <c r="M26" s="145">
        <f t="shared" si="27"/>
        <v>9</v>
      </c>
      <c r="N26" s="145">
        <f t="shared" si="27"/>
        <v>8</v>
      </c>
      <c r="O26" s="145">
        <f t="shared" si="27"/>
        <v>9</v>
      </c>
      <c r="P26" s="145">
        <f t="shared" si="27"/>
        <v>8</v>
      </c>
      <c r="Q26" s="166">
        <f t="shared" si="26"/>
        <v>0</v>
      </c>
      <c r="R26" s="166">
        <f t="shared" si="26"/>
        <v>0</v>
      </c>
      <c r="S26" s="166">
        <f t="shared" si="26"/>
        <v>0</v>
      </c>
      <c r="T26" s="166">
        <f t="shared" si="26"/>
        <v>0</v>
      </c>
      <c r="U26" s="145">
        <f>U28</f>
        <v>8</v>
      </c>
      <c r="V26" s="186">
        <f t="shared" si="8"/>
        <v>117</v>
      </c>
      <c r="W26" s="179"/>
      <c r="X26" s="145">
        <f>X28</f>
        <v>12</v>
      </c>
      <c r="Y26" s="145">
        <f aca="true" t="shared" si="28" ref="Y26:AM26">Y28</f>
        <v>13</v>
      </c>
      <c r="Z26" s="145">
        <f t="shared" si="28"/>
        <v>12</v>
      </c>
      <c r="AA26" s="145">
        <f t="shared" si="28"/>
        <v>13</v>
      </c>
      <c r="AB26" s="145">
        <f t="shared" si="28"/>
        <v>12</v>
      </c>
      <c r="AC26" s="145">
        <f t="shared" si="28"/>
        <v>13</v>
      </c>
      <c r="AD26" s="145">
        <f t="shared" si="28"/>
        <v>12</v>
      </c>
      <c r="AE26" s="145">
        <f t="shared" si="28"/>
        <v>11</v>
      </c>
      <c r="AF26" s="145">
        <f t="shared" si="28"/>
        <v>13</v>
      </c>
      <c r="AG26" s="214">
        <f t="shared" si="23"/>
        <v>11</v>
      </c>
      <c r="AH26" s="214">
        <f t="shared" si="23"/>
        <v>12</v>
      </c>
      <c r="AI26" s="214">
        <f t="shared" si="23"/>
        <v>12</v>
      </c>
      <c r="AJ26" s="214">
        <f t="shared" si="23"/>
        <v>13</v>
      </c>
      <c r="AK26" s="145">
        <f t="shared" si="28"/>
        <v>12</v>
      </c>
      <c r="AL26" s="145">
        <f>AL28</f>
        <v>12</v>
      </c>
      <c r="AM26" s="145">
        <f t="shared" si="28"/>
        <v>12</v>
      </c>
      <c r="AN26" s="250">
        <f t="shared" si="25"/>
        <v>12</v>
      </c>
      <c r="AO26" s="250">
        <f t="shared" si="25"/>
        <v>12</v>
      </c>
      <c r="AP26" s="250">
        <f t="shared" si="25"/>
        <v>13</v>
      </c>
      <c r="AQ26" s="250">
        <f t="shared" si="25"/>
        <v>5</v>
      </c>
      <c r="AR26" s="166">
        <f>AR28</f>
        <v>0</v>
      </c>
      <c r="AS26" s="166">
        <f>AS28</f>
        <v>0</v>
      </c>
      <c r="AT26" s="166">
        <f>AT28</f>
        <v>0</v>
      </c>
      <c r="AU26" s="138"/>
      <c r="AV26" s="138">
        <f t="shared" si="10"/>
        <v>237</v>
      </c>
      <c r="AW26" s="240"/>
      <c r="AX26" s="240"/>
      <c r="AY26" s="123"/>
      <c r="AZ26" s="123"/>
      <c r="BA26" s="123"/>
      <c r="BB26" s="123"/>
      <c r="BC26" s="123"/>
      <c r="BD26" s="123"/>
      <c r="BE26" s="123"/>
      <c r="BF26" s="46"/>
    </row>
    <row r="27" spans="2:58" ht="15.75" thickBot="1">
      <c r="B27" s="511" t="s">
        <v>75</v>
      </c>
      <c r="C27" s="513" t="s">
        <v>30</v>
      </c>
      <c r="D27" s="171" t="s">
        <v>17</v>
      </c>
      <c r="E27" s="163">
        <f>E29+E31+E33+E37+E39+E41+E43+E35</f>
        <v>20</v>
      </c>
      <c r="F27" s="253">
        <f aca="true" t="shared" si="29" ref="F27:U27">F29+F31+F33+F37+F39+F41+F43+F35</f>
        <v>17</v>
      </c>
      <c r="G27" s="253">
        <f t="shared" si="29"/>
        <v>20</v>
      </c>
      <c r="H27" s="253">
        <f t="shared" si="29"/>
        <v>17</v>
      </c>
      <c r="I27" s="253">
        <f t="shared" si="29"/>
        <v>20</v>
      </c>
      <c r="J27" s="253">
        <f t="shared" si="29"/>
        <v>17</v>
      </c>
      <c r="K27" s="253">
        <f t="shared" si="29"/>
        <v>19</v>
      </c>
      <c r="L27" s="253">
        <f t="shared" si="29"/>
        <v>17</v>
      </c>
      <c r="M27" s="253">
        <f t="shared" si="29"/>
        <v>19</v>
      </c>
      <c r="N27" s="253">
        <f t="shared" si="29"/>
        <v>17</v>
      </c>
      <c r="O27" s="253">
        <f t="shared" si="29"/>
        <v>19</v>
      </c>
      <c r="P27" s="253">
        <f t="shared" si="29"/>
        <v>17</v>
      </c>
      <c r="Q27" s="253">
        <f t="shared" si="29"/>
        <v>0</v>
      </c>
      <c r="R27" s="253">
        <f t="shared" si="29"/>
        <v>0</v>
      </c>
      <c r="S27" s="253">
        <f t="shared" si="29"/>
        <v>0</v>
      </c>
      <c r="T27" s="253">
        <f t="shared" si="29"/>
        <v>0</v>
      </c>
      <c r="U27" s="253">
        <f t="shared" si="29"/>
        <v>15</v>
      </c>
      <c r="V27" s="186">
        <f t="shared" si="8"/>
        <v>234</v>
      </c>
      <c r="W27" s="146"/>
      <c r="X27" s="253">
        <f>X29+X31+X33+X37+X39+X41+X43+X35+X45+X47</f>
        <v>24</v>
      </c>
      <c r="Y27" s="253">
        <f aca="true" t="shared" si="30" ref="Y27:AT27">Y29+Y31+Y33+Y37+Y39+Y41+Y43+Y35+Y45+Y47</f>
        <v>26</v>
      </c>
      <c r="Z27" s="253">
        <f t="shared" si="30"/>
        <v>24</v>
      </c>
      <c r="AA27" s="253">
        <f t="shared" si="30"/>
        <v>26</v>
      </c>
      <c r="AB27" s="253">
        <f t="shared" si="30"/>
        <v>24</v>
      </c>
      <c r="AC27" s="253">
        <f t="shared" si="30"/>
        <v>26</v>
      </c>
      <c r="AD27" s="253">
        <f t="shared" si="30"/>
        <v>24</v>
      </c>
      <c r="AE27" s="253">
        <f t="shared" si="30"/>
        <v>23</v>
      </c>
      <c r="AF27" s="253">
        <f t="shared" si="30"/>
        <v>25</v>
      </c>
      <c r="AG27" s="253">
        <f t="shared" si="30"/>
        <v>23</v>
      </c>
      <c r="AH27" s="253">
        <f t="shared" si="30"/>
        <v>25</v>
      </c>
      <c r="AI27" s="253">
        <f t="shared" si="30"/>
        <v>23</v>
      </c>
      <c r="AJ27" s="253">
        <f t="shared" si="30"/>
        <v>24</v>
      </c>
      <c r="AK27" s="253">
        <f t="shared" si="30"/>
        <v>24</v>
      </c>
      <c r="AL27" s="253">
        <f t="shared" si="30"/>
        <v>25</v>
      </c>
      <c r="AM27" s="253">
        <f t="shared" si="30"/>
        <v>23</v>
      </c>
      <c r="AN27" s="253">
        <f t="shared" si="30"/>
        <v>25</v>
      </c>
      <c r="AO27" s="253">
        <f t="shared" si="30"/>
        <v>24</v>
      </c>
      <c r="AP27" s="253">
        <f t="shared" si="30"/>
        <v>26</v>
      </c>
      <c r="AQ27" s="253">
        <f t="shared" si="30"/>
        <v>10</v>
      </c>
      <c r="AR27" s="253">
        <f t="shared" si="30"/>
        <v>0</v>
      </c>
      <c r="AS27" s="253">
        <f t="shared" si="30"/>
        <v>0</v>
      </c>
      <c r="AT27" s="253">
        <f t="shared" si="30"/>
        <v>0</v>
      </c>
      <c r="AU27" s="138"/>
      <c r="AV27" s="138">
        <f t="shared" si="10"/>
        <v>474</v>
      </c>
      <c r="AW27" s="240"/>
      <c r="AX27" s="240"/>
      <c r="AY27" s="120"/>
      <c r="AZ27" s="120"/>
      <c r="BA27" s="120"/>
      <c r="BB27" s="120"/>
      <c r="BC27" s="120"/>
      <c r="BD27" s="120"/>
      <c r="BE27" s="125"/>
      <c r="BF27" s="46"/>
    </row>
    <row r="28" spans="2:58" ht="16.5" customHeight="1" thickBot="1">
      <c r="B28" s="512"/>
      <c r="C28" s="514"/>
      <c r="D28" s="172" t="s">
        <v>18</v>
      </c>
      <c r="E28" s="163">
        <f>E30+E32+E34+E38+E40+E42+E44+E36</f>
        <v>11</v>
      </c>
      <c r="F28" s="253">
        <f aca="true" t="shared" si="31" ref="F28:U28">F30+F32+F34+F38+F40+F42+F44+F36</f>
        <v>8</v>
      </c>
      <c r="G28" s="253">
        <f t="shared" si="31"/>
        <v>10</v>
      </c>
      <c r="H28" s="253">
        <f t="shared" si="31"/>
        <v>9</v>
      </c>
      <c r="I28" s="253">
        <f t="shared" si="31"/>
        <v>9</v>
      </c>
      <c r="J28" s="253">
        <f t="shared" si="31"/>
        <v>9</v>
      </c>
      <c r="K28" s="253">
        <f t="shared" si="31"/>
        <v>10</v>
      </c>
      <c r="L28" s="253">
        <f t="shared" si="31"/>
        <v>9</v>
      </c>
      <c r="M28" s="253">
        <f t="shared" si="31"/>
        <v>9</v>
      </c>
      <c r="N28" s="253">
        <f t="shared" si="31"/>
        <v>8</v>
      </c>
      <c r="O28" s="253">
        <f t="shared" si="31"/>
        <v>9</v>
      </c>
      <c r="P28" s="253">
        <f t="shared" si="31"/>
        <v>8</v>
      </c>
      <c r="Q28" s="253">
        <f t="shared" si="31"/>
        <v>0</v>
      </c>
      <c r="R28" s="253">
        <f t="shared" si="31"/>
        <v>0</v>
      </c>
      <c r="S28" s="253">
        <f t="shared" si="31"/>
        <v>0</v>
      </c>
      <c r="T28" s="253">
        <f t="shared" si="31"/>
        <v>0</v>
      </c>
      <c r="U28" s="253">
        <f t="shared" si="31"/>
        <v>8</v>
      </c>
      <c r="V28" s="186">
        <f t="shared" si="8"/>
        <v>117</v>
      </c>
      <c r="W28" s="146"/>
      <c r="X28" s="253">
        <f>X30+X32+X34+X38+X40+X42+X44+X36+X46+X48</f>
        <v>12</v>
      </c>
      <c r="Y28" s="253">
        <f aca="true" t="shared" si="32" ref="Y28:AT28">Y30+Y32+Y34+Y38+Y40+Y42+Y44+Y36+Y46+Y48</f>
        <v>13</v>
      </c>
      <c r="Z28" s="253">
        <f t="shared" si="32"/>
        <v>12</v>
      </c>
      <c r="AA28" s="253">
        <f t="shared" si="32"/>
        <v>13</v>
      </c>
      <c r="AB28" s="253">
        <f t="shared" si="32"/>
        <v>12</v>
      </c>
      <c r="AC28" s="253">
        <f t="shared" si="32"/>
        <v>13</v>
      </c>
      <c r="AD28" s="253">
        <f t="shared" si="32"/>
        <v>12</v>
      </c>
      <c r="AE28" s="253">
        <f t="shared" si="32"/>
        <v>11</v>
      </c>
      <c r="AF28" s="253">
        <f t="shared" si="32"/>
        <v>13</v>
      </c>
      <c r="AG28" s="253">
        <f t="shared" si="32"/>
        <v>11</v>
      </c>
      <c r="AH28" s="253">
        <f t="shared" si="32"/>
        <v>12</v>
      </c>
      <c r="AI28" s="253">
        <f t="shared" si="32"/>
        <v>12</v>
      </c>
      <c r="AJ28" s="253">
        <f t="shared" si="32"/>
        <v>13</v>
      </c>
      <c r="AK28" s="253">
        <f t="shared" si="32"/>
        <v>12</v>
      </c>
      <c r="AL28" s="253">
        <f t="shared" si="32"/>
        <v>12</v>
      </c>
      <c r="AM28" s="253">
        <f t="shared" si="32"/>
        <v>12</v>
      </c>
      <c r="AN28" s="253">
        <f t="shared" si="32"/>
        <v>12</v>
      </c>
      <c r="AO28" s="253">
        <f t="shared" si="32"/>
        <v>12</v>
      </c>
      <c r="AP28" s="253">
        <f t="shared" si="32"/>
        <v>13</v>
      </c>
      <c r="AQ28" s="253">
        <f t="shared" si="32"/>
        <v>5</v>
      </c>
      <c r="AR28" s="253">
        <f t="shared" si="32"/>
        <v>0</v>
      </c>
      <c r="AS28" s="253">
        <f t="shared" si="32"/>
        <v>0</v>
      </c>
      <c r="AT28" s="253">
        <f t="shared" si="32"/>
        <v>0</v>
      </c>
      <c r="AU28" s="138"/>
      <c r="AV28" s="138">
        <f t="shared" si="10"/>
        <v>237</v>
      </c>
      <c r="AW28" s="240"/>
      <c r="AX28" s="240"/>
      <c r="AY28" s="120"/>
      <c r="AZ28" s="120"/>
      <c r="BA28" s="120"/>
      <c r="BB28" s="120"/>
      <c r="BC28" s="120"/>
      <c r="BD28" s="120"/>
      <c r="BE28" s="125"/>
      <c r="BF28" s="46"/>
    </row>
    <row r="29" spans="2:58" ht="15.75" thickBot="1">
      <c r="B29" s="389" t="s">
        <v>144</v>
      </c>
      <c r="C29" s="396" t="s">
        <v>160</v>
      </c>
      <c r="D29" s="105" t="s">
        <v>17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66"/>
      <c r="R29" s="166"/>
      <c r="S29" s="166"/>
      <c r="T29" s="166"/>
      <c r="U29" s="114"/>
      <c r="V29" s="186">
        <f t="shared" si="8"/>
        <v>0</v>
      </c>
      <c r="W29" s="179"/>
      <c r="X29" s="144">
        <v>4</v>
      </c>
      <c r="Y29" s="249">
        <v>3</v>
      </c>
      <c r="Z29" s="249">
        <v>4</v>
      </c>
      <c r="AA29" s="249">
        <v>3</v>
      </c>
      <c r="AB29" s="249">
        <v>4</v>
      </c>
      <c r="AC29" s="249">
        <v>3</v>
      </c>
      <c r="AD29" s="249">
        <v>4</v>
      </c>
      <c r="AE29" s="249">
        <v>3</v>
      </c>
      <c r="AF29" s="249">
        <v>4</v>
      </c>
      <c r="AG29" s="249">
        <v>3</v>
      </c>
      <c r="AH29" s="249">
        <v>4</v>
      </c>
      <c r="AI29" s="249">
        <v>3</v>
      </c>
      <c r="AJ29" s="249">
        <v>3</v>
      </c>
      <c r="AK29" s="249">
        <v>3</v>
      </c>
      <c r="AL29" s="249">
        <v>3</v>
      </c>
      <c r="AM29" s="249">
        <v>3</v>
      </c>
      <c r="AN29" s="249">
        <v>3</v>
      </c>
      <c r="AO29" s="249">
        <v>3</v>
      </c>
      <c r="AP29" s="249">
        <v>3</v>
      </c>
      <c r="AQ29" s="249">
        <v>1</v>
      </c>
      <c r="AR29" s="166"/>
      <c r="AS29" s="166"/>
      <c r="AT29" s="166"/>
      <c r="AU29" s="138"/>
      <c r="AV29" s="138">
        <f t="shared" si="10"/>
        <v>64</v>
      </c>
      <c r="AW29" s="240"/>
      <c r="AX29" s="240"/>
      <c r="AY29" s="123"/>
      <c r="AZ29" s="123"/>
      <c r="BA29" s="123"/>
      <c r="BB29" s="123"/>
      <c r="BC29" s="123"/>
      <c r="BD29" s="123"/>
      <c r="BE29" s="123"/>
      <c r="BF29" s="46"/>
    </row>
    <row r="30" spans="2:58" ht="20.25" customHeight="1" thickBot="1">
      <c r="B30" s="390"/>
      <c r="C30" s="397"/>
      <c r="D30" s="105" t="s">
        <v>18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66"/>
      <c r="R30" s="166"/>
      <c r="S30" s="166"/>
      <c r="T30" s="166"/>
      <c r="U30" s="114"/>
      <c r="V30" s="186">
        <f t="shared" si="8"/>
        <v>0</v>
      </c>
      <c r="W30" s="179"/>
      <c r="X30" s="144">
        <v>2</v>
      </c>
      <c r="Y30" s="144">
        <v>1</v>
      </c>
      <c r="Z30" s="249">
        <v>2</v>
      </c>
      <c r="AA30" s="249">
        <v>1</v>
      </c>
      <c r="AB30" s="249">
        <v>2</v>
      </c>
      <c r="AC30" s="249">
        <v>1</v>
      </c>
      <c r="AD30" s="249">
        <v>2</v>
      </c>
      <c r="AE30" s="249">
        <v>1</v>
      </c>
      <c r="AF30" s="249">
        <v>2</v>
      </c>
      <c r="AG30" s="249">
        <v>1</v>
      </c>
      <c r="AH30" s="249">
        <v>2</v>
      </c>
      <c r="AI30" s="249">
        <v>1</v>
      </c>
      <c r="AJ30" s="249">
        <v>2</v>
      </c>
      <c r="AK30" s="249">
        <v>2</v>
      </c>
      <c r="AL30" s="249">
        <v>2</v>
      </c>
      <c r="AM30" s="249">
        <v>2</v>
      </c>
      <c r="AN30" s="249">
        <v>2</v>
      </c>
      <c r="AO30" s="249">
        <v>1</v>
      </c>
      <c r="AP30" s="249">
        <v>2</v>
      </c>
      <c r="AQ30" s="249">
        <v>1</v>
      </c>
      <c r="AR30" s="166"/>
      <c r="AS30" s="166"/>
      <c r="AT30" s="166"/>
      <c r="AU30" s="138"/>
      <c r="AV30" s="138">
        <f t="shared" si="10"/>
        <v>32</v>
      </c>
      <c r="AW30" s="240"/>
      <c r="AX30" s="240"/>
      <c r="AY30" s="123"/>
      <c r="AZ30" s="123"/>
      <c r="BA30" s="123"/>
      <c r="BB30" s="123"/>
      <c r="BC30" s="123"/>
      <c r="BD30" s="123"/>
      <c r="BE30" s="123"/>
      <c r="BF30" s="46"/>
    </row>
    <row r="31" spans="2:58" ht="20.25" customHeight="1" thickBot="1">
      <c r="B31" s="389" t="s">
        <v>60</v>
      </c>
      <c r="C31" s="396" t="s">
        <v>191</v>
      </c>
      <c r="D31" s="105" t="s">
        <v>17</v>
      </c>
      <c r="E31" s="114">
        <v>6</v>
      </c>
      <c r="F31" s="114">
        <v>5</v>
      </c>
      <c r="G31" s="114">
        <v>6</v>
      </c>
      <c r="H31" s="114">
        <v>5</v>
      </c>
      <c r="I31" s="114">
        <v>6</v>
      </c>
      <c r="J31" s="114">
        <v>5</v>
      </c>
      <c r="K31" s="114">
        <v>5</v>
      </c>
      <c r="L31" s="114">
        <v>5</v>
      </c>
      <c r="M31" s="114">
        <v>5</v>
      </c>
      <c r="N31" s="114">
        <v>5</v>
      </c>
      <c r="O31" s="114">
        <v>5</v>
      </c>
      <c r="P31" s="114">
        <v>5</v>
      </c>
      <c r="Q31" s="166"/>
      <c r="R31" s="166"/>
      <c r="S31" s="166"/>
      <c r="T31" s="166"/>
      <c r="U31" s="114">
        <v>5</v>
      </c>
      <c r="V31" s="186">
        <f t="shared" si="8"/>
        <v>68</v>
      </c>
      <c r="W31" s="179"/>
      <c r="X31" s="249">
        <v>4</v>
      </c>
      <c r="Y31" s="249">
        <v>3</v>
      </c>
      <c r="Z31" s="249">
        <v>4</v>
      </c>
      <c r="AA31" s="249">
        <v>3</v>
      </c>
      <c r="AB31" s="249">
        <v>4</v>
      </c>
      <c r="AC31" s="249">
        <v>3</v>
      </c>
      <c r="AD31" s="249">
        <v>4</v>
      </c>
      <c r="AE31" s="249">
        <v>3</v>
      </c>
      <c r="AF31" s="249">
        <v>4</v>
      </c>
      <c r="AG31" s="249">
        <v>3</v>
      </c>
      <c r="AH31" s="249">
        <v>4</v>
      </c>
      <c r="AI31" s="249">
        <v>3</v>
      </c>
      <c r="AJ31" s="249">
        <v>4</v>
      </c>
      <c r="AK31" s="249">
        <v>3</v>
      </c>
      <c r="AL31" s="249">
        <v>4</v>
      </c>
      <c r="AM31" s="249">
        <v>3</v>
      </c>
      <c r="AN31" s="249">
        <v>3</v>
      </c>
      <c r="AO31" s="249">
        <v>3</v>
      </c>
      <c r="AP31" s="249">
        <v>3</v>
      </c>
      <c r="AQ31" s="249">
        <v>1</v>
      </c>
      <c r="AR31" s="166"/>
      <c r="AS31" s="166"/>
      <c r="AT31" s="166"/>
      <c r="AU31" s="138"/>
      <c r="AV31" s="138">
        <f t="shared" si="10"/>
        <v>66</v>
      </c>
      <c r="AW31" s="240"/>
      <c r="AX31" s="240"/>
      <c r="AY31" s="123"/>
      <c r="AZ31" s="123"/>
      <c r="BA31" s="123"/>
      <c r="BB31" s="123"/>
      <c r="BC31" s="123"/>
      <c r="BD31" s="123"/>
      <c r="BE31" s="123"/>
      <c r="BF31" s="46"/>
    </row>
    <row r="32" spans="2:58" ht="20.25" customHeight="1" thickBot="1">
      <c r="B32" s="390"/>
      <c r="C32" s="397"/>
      <c r="D32" s="105" t="s">
        <v>18</v>
      </c>
      <c r="E32" s="114">
        <v>3</v>
      </c>
      <c r="F32" s="114">
        <v>2</v>
      </c>
      <c r="G32" s="114">
        <v>3</v>
      </c>
      <c r="H32" s="114">
        <v>2</v>
      </c>
      <c r="I32" s="114">
        <v>3</v>
      </c>
      <c r="J32" s="114">
        <v>2</v>
      </c>
      <c r="K32" s="114">
        <v>3</v>
      </c>
      <c r="L32" s="114">
        <v>2</v>
      </c>
      <c r="M32" s="114">
        <v>3</v>
      </c>
      <c r="N32" s="114">
        <v>2</v>
      </c>
      <c r="O32" s="114">
        <v>3</v>
      </c>
      <c r="P32" s="114">
        <v>2</v>
      </c>
      <c r="Q32" s="166"/>
      <c r="R32" s="166"/>
      <c r="S32" s="166"/>
      <c r="T32" s="166"/>
      <c r="U32" s="114">
        <v>4</v>
      </c>
      <c r="V32" s="186">
        <f t="shared" si="8"/>
        <v>34</v>
      </c>
      <c r="W32" s="179"/>
      <c r="X32" s="249">
        <v>2</v>
      </c>
      <c r="Y32" s="249">
        <v>1</v>
      </c>
      <c r="Z32" s="249">
        <v>2</v>
      </c>
      <c r="AA32" s="249">
        <v>1</v>
      </c>
      <c r="AB32" s="249">
        <v>2</v>
      </c>
      <c r="AC32" s="249">
        <v>1</v>
      </c>
      <c r="AD32" s="249">
        <v>2</v>
      </c>
      <c r="AE32" s="249">
        <v>1</v>
      </c>
      <c r="AF32" s="249">
        <v>2</v>
      </c>
      <c r="AG32" s="249">
        <v>1</v>
      </c>
      <c r="AH32" s="249">
        <v>2</v>
      </c>
      <c r="AI32" s="249">
        <v>1</v>
      </c>
      <c r="AJ32" s="249">
        <v>2</v>
      </c>
      <c r="AK32" s="249">
        <v>2</v>
      </c>
      <c r="AL32" s="249">
        <v>2</v>
      </c>
      <c r="AM32" s="249">
        <v>2</v>
      </c>
      <c r="AN32" s="249">
        <v>2</v>
      </c>
      <c r="AO32" s="249">
        <v>2</v>
      </c>
      <c r="AP32" s="249">
        <v>2</v>
      </c>
      <c r="AQ32" s="249">
        <v>1</v>
      </c>
      <c r="AR32" s="166"/>
      <c r="AS32" s="166"/>
      <c r="AT32" s="166"/>
      <c r="AU32" s="138"/>
      <c r="AV32" s="138">
        <f t="shared" si="10"/>
        <v>33</v>
      </c>
      <c r="AW32" s="240"/>
      <c r="AX32" s="240"/>
      <c r="AY32" s="123"/>
      <c r="AZ32" s="123"/>
      <c r="BA32" s="123"/>
      <c r="BB32" s="123"/>
      <c r="BC32" s="123"/>
      <c r="BD32" s="123"/>
      <c r="BE32" s="123"/>
      <c r="BF32" s="46"/>
    </row>
    <row r="33" spans="2:58" ht="20.25" customHeight="1" thickBot="1">
      <c r="B33" s="389" t="s">
        <v>62</v>
      </c>
      <c r="C33" s="396" t="s">
        <v>192</v>
      </c>
      <c r="D33" s="105" t="s">
        <v>17</v>
      </c>
      <c r="E33" s="114">
        <v>4</v>
      </c>
      <c r="F33" s="114">
        <v>4</v>
      </c>
      <c r="G33" s="114">
        <v>4</v>
      </c>
      <c r="H33" s="114">
        <v>4</v>
      </c>
      <c r="I33" s="114">
        <v>4</v>
      </c>
      <c r="J33" s="114">
        <v>4</v>
      </c>
      <c r="K33" s="114">
        <v>4</v>
      </c>
      <c r="L33" s="114">
        <v>4</v>
      </c>
      <c r="M33" s="114">
        <v>4</v>
      </c>
      <c r="N33" s="114">
        <v>4</v>
      </c>
      <c r="O33" s="114">
        <v>4</v>
      </c>
      <c r="P33" s="114">
        <v>2</v>
      </c>
      <c r="Q33" s="166"/>
      <c r="R33" s="166"/>
      <c r="S33" s="166"/>
      <c r="T33" s="166"/>
      <c r="U33" s="114">
        <v>2</v>
      </c>
      <c r="V33" s="186">
        <f t="shared" si="8"/>
        <v>48</v>
      </c>
      <c r="W33" s="179"/>
      <c r="X33" s="224">
        <v>2</v>
      </c>
      <c r="Y33" s="249">
        <v>3</v>
      </c>
      <c r="Z33" s="249">
        <v>2</v>
      </c>
      <c r="AA33" s="249">
        <v>3</v>
      </c>
      <c r="AB33" s="249">
        <v>2</v>
      </c>
      <c r="AC33" s="249">
        <v>3</v>
      </c>
      <c r="AD33" s="249">
        <v>2</v>
      </c>
      <c r="AE33" s="249">
        <v>3</v>
      </c>
      <c r="AF33" s="249">
        <v>2</v>
      </c>
      <c r="AG33" s="249">
        <v>2</v>
      </c>
      <c r="AH33" s="249">
        <v>2</v>
      </c>
      <c r="AI33" s="249">
        <v>2</v>
      </c>
      <c r="AJ33" s="249">
        <v>2</v>
      </c>
      <c r="AK33" s="249">
        <v>2</v>
      </c>
      <c r="AL33" s="249">
        <v>2</v>
      </c>
      <c r="AM33" s="249">
        <v>2</v>
      </c>
      <c r="AN33" s="249">
        <v>2</v>
      </c>
      <c r="AO33" s="249">
        <v>2</v>
      </c>
      <c r="AP33" s="249">
        <v>2</v>
      </c>
      <c r="AQ33" s="249">
        <v>2</v>
      </c>
      <c r="AR33" s="166"/>
      <c r="AS33" s="166"/>
      <c r="AT33" s="166"/>
      <c r="AU33" s="138"/>
      <c r="AV33" s="138">
        <f t="shared" si="10"/>
        <v>44</v>
      </c>
      <c r="AW33" s="240"/>
      <c r="AX33" s="240"/>
      <c r="AY33" s="123"/>
      <c r="AZ33" s="123"/>
      <c r="BA33" s="123"/>
      <c r="BB33" s="123"/>
      <c r="BC33" s="123"/>
      <c r="BD33" s="123"/>
      <c r="BE33" s="123"/>
      <c r="BF33" s="46"/>
    </row>
    <row r="34" spans="2:58" ht="20.25" customHeight="1" thickBot="1">
      <c r="B34" s="390"/>
      <c r="C34" s="397"/>
      <c r="D34" s="105" t="s">
        <v>18</v>
      </c>
      <c r="E34" s="114">
        <v>2</v>
      </c>
      <c r="F34" s="114">
        <v>2</v>
      </c>
      <c r="G34" s="114">
        <v>2</v>
      </c>
      <c r="H34" s="114">
        <v>2</v>
      </c>
      <c r="I34" s="114">
        <v>2</v>
      </c>
      <c r="J34" s="114">
        <v>2</v>
      </c>
      <c r="K34" s="114">
        <v>2</v>
      </c>
      <c r="L34" s="114">
        <v>2</v>
      </c>
      <c r="M34" s="114">
        <v>2</v>
      </c>
      <c r="N34" s="114">
        <v>2</v>
      </c>
      <c r="O34" s="114">
        <v>2</v>
      </c>
      <c r="P34" s="114">
        <v>1</v>
      </c>
      <c r="Q34" s="166"/>
      <c r="R34" s="166"/>
      <c r="S34" s="166"/>
      <c r="T34" s="166"/>
      <c r="U34" s="114">
        <v>1</v>
      </c>
      <c r="V34" s="186">
        <f t="shared" si="8"/>
        <v>24</v>
      </c>
      <c r="W34" s="179"/>
      <c r="X34" s="224">
        <v>1</v>
      </c>
      <c r="Y34" s="249">
        <v>2</v>
      </c>
      <c r="Z34" s="249">
        <v>1</v>
      </c>
      <c r="AA34" s="249">
        <v>2</v>
      </c>
      <c r="AB34" s="249">
        <v>1</v>
      </c>
      <c r="AC34" s="249">
        <v>1</v>
      </c>
      <c r="AD34" s="249">
        <v>1</v>
      </c>
      <c r="AE34" s="249">
        <v>1</v>
      </c>
      <c r="AF34" s="249">
        <v>1</v>
      </c>
      <c r="AG34" s="249">
        <v>1</v>
      </c>
      <c r="AH34" s="249">
        <v>1</v>
      </c>
      <c r="AI34" s="249">
        <v>1</v>
      </c>
      <c r="AJ34" s="249">
        <v>1</v>
      </c>
      <c r="AK34" s="249">
        <v>1</v>
      </c>
      <c r="AL34" s="249">
        <v>1</v>
      </c>
      <c r="AM34" s="249">
        <v>1</v>
      </c>
      <c r="AN34" s="249">
        <v>1</v>
      </c>
      <c r="AO34" s="249">
        <v>1</v>
      </c>
      <c r="AP34" s="249">
        <v>1</v>
      </c>
      <c r="AQ34" s="249">
        <v>1</v>
      </c>
      <c r="AR34" s="166"/>
      <c r="AS34" s="166"/>
      <c r="AT34" s="166"/>
      <c r="AU34" s="138"/>
      <c r="AV34" s="138">
        <f t="shared" si="10"/>
        <v>22</v>
      </c>
      <c r="AW34" s="240"/>
      <c r="AX34" s="240"/>
      <c r="AY34" s="123"/>
      <c r="AZ34" s="123"/>
      <c r="BA34" s="123"/>
      <c r="BB34" s="123"/>
      <c r="BC34" s="123"/>
      <c r="BD34" s="123"/>
      <c r="BE34" s="123"/>
      <c r="BF34" s="46"/>
    </row>
    <row r="35" spans="2:58" ht="20.25" customHeight="1" thickBot="1">
      <c r="B35" s="389" t="s">
        <v>137</v>
      </c>
      <c r="C35" s="396" t="s">
        <v>193</v>
      </c>
      <c r="D35" s="105" t="s">
        <v>17</v>
      </c>
      <c r="E35" s="114">
        <v>3</v>
      </c>
      <c r="F35" s="114">
        <v>2</v>
      </c>
      <c r="G35" s="114">
        <v>3</v>
      </c>
      <c r="H35" s="114">
        <v>2</v>
      </c>
      <c r="I35" s="114">
        <v>3</v>
      </c>
      <c r="J35" s="114">
        <v>2</v>
      </c>
      <c r="K35" s="114">
        <v>3</v>
      </c>
      <c r="L35" s="114">
        <v>2</v>
      </c>
      <c r="M35" s="114">
        <v>3</v>
      </c>
      <c r="N35" s="114">
        <v>2</v>
      </c>
      <c r="O35" s="114">
        <v>3</v>
      </c>
      <c r="P35" s="114">
        <v>3</v>
      </c>
      <c r="Q35" s="166"/>
      <c r="R35" s="166"/>
      <c r="S35" s="166"/>
      <c r="T35" s="166"/>
      <c r="U35" s="114">
        <v>3</v>
      </c>
      <c r="V35" s="186">
        <f t="shared" si="8"/>
        <v>34</v>
      </c>
      <c r="W35" s="179"/>
      <c r="X35" s="224">
        <v>2</v>
      </c>
      <c r="Y35" s="224">
        <v>3</v>
      </c>
      <c r="Z35" s="224">
        <v>2</v>
      </c>
      <c r="AA35" s="224">
        <v>3</v>
      </c>
      <c r="AB35" s="224">
        <v>2</v>
      </c>
      <c r="AC35" s="224">
        <v>3</v>
      </c>
      <c r="AD35" s="224">
        <v>2</v>
      </c>
      <c r="AE35" s="224">
        <v>2</v>
      </c>
      <c r="AF35" s="224">
        <v>3</v>
      </c>
      <c r="AG35" s="224">
        <v>2</v>
      </c>
      <c r="AH35" s="224">
        <v>3</v>
      </c>
      <c r="AI35" s="224">
        <v>2</v>
      </c>
      <c r="AJ35" s="224">
        <v>2</v>
      </c>
      <c r="AK35" s="224">
        <v>2</v>
      </c>
      <c r="AL35" s="224">
        <v>3</v>
      </c>
      <c r="AM35" s="224">
        <v>2</v>
      </c>
      <c r="AN35" s="249">
        <v>3</v>
      </c>
      <c r="AO35" s="249">
        <v>2</v>
      </c>
      <c r="AP35" s="249">
        <v>3</v>
      </c>
      <c r="AQ35" s="249"/>
      <c r="AR35" s="166"/>
      <c r="AS35" s="166"/>
      <c r="AT35" s="166"/>
      <c r="AU35" s="138"/>
      <c r="AV35" s="138">
        <f t="shared" si="10"/>
        <v>46</v>
      </c>
      <c r="AW35" s="240"/>
      <c r="AX35" s="240"/>
      <c r="AY35" s="123"/>
      <c r="AZ35" s="123"/>
      <c r="BA35" s="123"/>
      <c r="BB35" s="123"/>
      <c r="BC35" s="123"/>
      <c r="BD35" s="123"/>
      <c r="BE35" s="123"/>
      <c r="BF35" s="46"/>
    </row>
    <row r="36" spans="2:58" ht="20.25" customHeight="1" thickBot="1">
      <c r="B36" s="390"/>
      <c r="C36" s="397"/>
      <c r="D36" s="105" t="s">
        <v>18</v>
      </c>
      <c r="E36" s="114">
        <v>2</v>
      </c>
      <c r="F36" s="114">
        <v>1</v>
      </c>
      <c r="G36" s="114">
        <v>2</v>
      </c>
      <c r="H36" s="114">
        <v>1</v>
      </c>
      <c r="I36" s="114">
        <v>1</v>
      </c>
      <c r="J36" s="114">
        <v>2</v>
      </c>
      <c r="K36" s="114">
        <v>2</v>
      </c>
      <c r="L36" s="114">
        <v>1</v>
      </c>
      <c r="M36" s="114">
        <v>1</v>
      </c>
      <c r="N36" s="114">
        <v>1</v>
      </c>
      <c r="O36" s="114">
        <v>1</v>
      </c>
      <c r="P36" s="114">
        <v>1</v>
      </c>
      <c r="Q36" s="166"/>
      <c r="R36" s="166"/>
      <c r="S36" s="166"/>
      <c r="T36" s="166"/>
      <c r="U36" s="114">
        <v>1</v>
      </c>
      <c r="V36" s="186">
        <f t="shared" si="8"/>
        <v>17</v>
      </c>
      <c r="W36" s="179"/>
      <c r="X36" s="224">
        <v>1</v>
      </c>
      <c r="Y36" s="224">
        <v>2</v>
      </c>
      <c r="Z36" s="224">
        <v>1</v>
      </c>
      <c r="AA36" s="224">
        <v>2</v>
      </c>
      <c r="AB36" s="224">
        <v>1</v>
      </c>
      <c r="AC36" s="224">
        <v>2</v>
      </c>
      <c r="AD36" s="224">
        <v>1</v>
      </c>
      <c r="AE36" s="224">
        <v>1</v>
      </c>
      <c r="AF36" s="224">
        <v>2</v>
      </c>
      <c r="AG36" s="224">
        <v>1</v>
      </c>
      <c r="AH36" s="224">
        <v>1</v>
      </c>
      <c r="AI36" s="224">
        <v>1</v>
      </c>
      <c r="AJ36" s="224">
        <v>1</v>
      </c>
      <c r="AK36" s="224">
        <v>1</v>
      </c>
      <c r="AL36" s="224">
        <v>1</v>
      </c>
      <c r="AM36" s="224">
        <v>1</v>
      </c>
      <c r="AN36" s="249">
        <v>1</v>
      </c>
      <c r="AO36" s="249">
        <v>1</v>
      </c>
      <c r="AP36" s="249">
        <v>1</v>
      </c>
      <c r="AQ36" s="249"/>
      <c r="AR36" s="166"/>
      <c r="AS36" s="166"/>
      <c r="AT36" s="166"/>
      <c r="AU36" s="138"/>
      <c r="AV36" s="138">
        <f t="shared" si="10"/>
        <v>23</v>
      </c>
      <c r="AW36" s="240"/>
      <c r="AX36" s="240"/>
      <c r="AY36" s="123"/>
      <c r="AZ36" s="123"/>
      <c r="BA36" s="123"/>
      <c r="BB36" s="123"/>
      <c r="BC36" s="123"/>
      <c r="BD36" s="123"/>
      <c r="BE36" s="123"/>
      <c r="BF36" s="46"/>
    </row>
    <row r="37" spans="2:58" ht="20.25" customHeight="1" thickBot="1">
      <c r="B37" s="389" t="s">
        <v>61</v>
      </c>
      <c r="C37" s="396" t="s">
        <v>194</v>
      </c>
      <c r="D37" s="105" t="s">
        <v>17</v>
      </c>
      <c r="E37" s="114">
        <v>3</v>
      </c>
      <c r="F37" s="114">
        <v>2</v>
      </c>
      <c r="G37" s="114">
        <v>3</v>
      </c>
      <c r="H37" s="114">
        <v>2</v>
      </c>
      <c r="I37" s="114">
        <v>3</v>
      </c>
      <c r="J37" s="114">
        <v>2</v>
      </c>
      <c r="K37" s="114">
        <v>3</v>
      </c>
      <c r="L37" s="114">
        <v>2</v>
      </c>
      <c r="M37" s="114">
        <v>3</v>
      </c>
      <c r="N37" s="114">
        <v>2</v>
      </c>
      <c r="O37" s="114">
        <v>3</v>
      </c>
      <c r="P37" s="114">
        <v>3</v>
      </c>
      <c r="Q37" s="166"/>
      <c r="R37" s="166"/>
      <c r="S37" s="166"/>
      <c r="T37" s="166"/>
      <c r="U37" s="114">
        <v>3</v>
      </c>
      <c r="V37" s="186">
        <f>SUM(E37:U37)</f>
        <v>34</v>
      </c>
      <c r="W37" s="179"/>
      <c r="X37" s="249">
        <v>2</v>
      </c>
      <c r="Y37" s="249">
        <v>3</v>
      </c>
      <c r="Z37" s="249">
        <v>2</v>
      </c>
      <c r="AA37" s="249">
        <v>3</v>
      </c>
      <c r="AB37" s="249">
        <v>2</v>
      </c>
      <c r="AC37" s="249">
        <v>3</v>
      </c>
      <c r="AD37" s="249">
        <v>2</v>
      </c>
      <c r="AE37" s="249">
        <v>2</v>
      </c>
      <c r="AF37" s="249">
        <v>3</v>
      </c>
      <c r="AG37" s="249">
        <v>2</v>
      </c>
      <c r="AH37" s="249">
        <v>3</v>
      </c>
      <c r="AI37" s="249">
        <v>2</v>
      </c>
      <c r="AJ37" s="249">
        <v>2</v>
      </c>
      <c r="AK37" s="249">
        <v>2</v>
      </c>
      <c r="AL37" s="249">
        <v>3</v>
      </c>
      <c r="AM37" s="249">
        <v>2</v>
      </c>
      <c r="AN37" s="249">
        <v>3</v>
      </c>
      <c r="AO37" s="249">
        <v>2</v>
      </c>
      <c r="AP37" s="249">
        <v>3</v>
      </c>
      <c r="AQ37" s="249"/>
      <c r="AR37" s="166"/>
      <c r="AS37" s="166"/>
      <c r="AT37" s="166"/>
      <c r="AU37" s="138"/>
      <c r="AV37" s="138">
        <f t="shared" si="10"/>
        <v>46</v>
      </c>
      <c r="AW37" s="240"/>
      <c r="AX37" s="240"/>
      <c r="AY37" s="123"/>
      <c r="AZ37" s="123"/>
      <c r="BA37" s="123"/>
      <c r="BB37" s="123"/>
      <c r="BC37" s="123"/>
      <c r="BD37" s="123"/>
      <c r="BE37" s="123"/>
      <c r="BF37" s="46"/>
    </row>
    <row r="38" spans="2:58" ht="20.25" customHeight="1" thickBot="1">
      <c r="B38" s="390"/>
      <c r="C38" s="397"/>
      <c r="D38" s="105" t="s">
        <v>18</v>
      </c>
      <c r="E38" s="114">
        <v>2</v>
      </c>
      <c r="F38" s="114">
        <v>1</v>
      </c>
      <c r="G38" s="114">
        <v>1</v>
      </c>
      <c r="H38" s="114">
        <v>2</v>
      </c>
      <c r="I38" s="114">
        <v>1</v>
      </c>
      <c r="J38" s="114">
        <v>1</v>
      </c>
      <c r="K38" s="114">
        <v>1</v>
      </c>
      <c r="L38" s="114">
        <v>2</v>
      </c>
      <c r="M38" s="114">
        <v>1</v>
      </c>
      <c r="N38" s="114">
        <v>1</v>
      </c>
      <c r="O38" s="114">
        <v>1</v>
      </c>
      <c r="P38" s="114">
        <v>2</v>
      </c>
      <c r="Q38" s="166"/>
      <c r="R38" s="166"/>
      <c r="S38" s="166"/>
      <c r="T38" s="166"/>
      <c r="U38" s="114">
        <v>1</v>
      </c>
      <c r="V38" s="186">
        <f>SUM(E38:U38)</f>
        <v>17</v>
      </c>
      <c r="W38" s="179"/>
      <c r="X38" s="249">
        <v>1</v>
      </c>
      <c r="Y38" s="249">
        <v>2</v>
      </c>
      <c r="Z38" s="249">
        <v>1</v>
      </c>
      <c r="AA38" s="249">
        <v>2</v>
      </c>
      <c r="AB38" s="249">
        <v>1</v>
      </c>
      <c r="AC38" s="249">
        <v>2</v>
      </c>
      <c r="AD38" s="249">
        <v>1</v>
      </c>
      <c r="AE38" s="249">
        <v>1</v>
      </c>
      <c r="AF38" s="249">
        <v>1</v>
      </c>
      <c r="AG38" s="249">
        <v>2</v>
      </c>
      <c r="AH38" s="249">
        <v>1</v>
      </c>
      <c r="AI38" s="249">
        <v>1</v>
      </c>
      <c r="AJ38" s="249">
        <v>1</v>
      </c>
      <c r="AK38" s="249">
        <v>1</v>
      </c>
      <c r="AL38" s="249">
        <v>1</v>
      </c>
      <c r="AM38" s="249">
        <v>1</v>
      </c>
      <c r="AN38" s="249">
        <v>1</v>
      </c>
      <c r="AO38" s="249">
        <v>1</v>
      </c>
      <c r="AP38" s="249">
        <v>1</v>
      </c>
      <c r="AQ38" s="249"/>
      <c r="AR38" s="166"/>
      <c r="AS38" s="166"/>
      <c r="AT38" s="166"/>
      <c r="AU38" s="138"/>
      <c r="AV38" s="138">
        <f t="shared" si="10"/>
        <v>23</v>
      </c>
      <c r="AW38" s="240"/>
      <c r="AX38" s="240"/>
      <c r="AY38" s="123"/>
      <c r="AZ38" s="123"/>
      <c r="BA38" s="123"/>
      <c r="BB38" s="123"/>
      <c r="BC38" s="123"/>
      <c r="BD38" s="123"/>
      <c r="BE38" s="123"/>
      <c r="BF38" s="46"/>
    </row>
    <row r="39" spans="2:58" ht="20.25" customHeight="1" thickBot="1">
      <c r="B39" s="389" t="s">
        <v>63</v>
      </c>
      <c r="C39" s="396" t="s">
        <v>195</v>
      </c>
      <c r="D39" s="105" t="s">
        <v>17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166"/>
      <c r="R39" s="166"/>
      <c r="S39" s="166"/>
      <c r="T39" s="166"/>
      <c r="U39" s="223"/>
      <c r="V39" s="186">
        <f>SUM(E39:U39)</f>
        <v>0</v>
      </c>
      <c r="W39" s="179"/>
      <c r="X39" s="249">
        <v>2</v>
      </c>
      <c r="Y39" s="249">
        <v>3</v>
      </c>
      <c r="Z39" s="249">
        <v>2</v>
      </c>
      <c r="AA39" s="249">
        <v>3</v>
      </c>
      <c r="AB39" s="249">
        <v>2</v>
      </c>
      <c r="AC39" s="249">
        <v>3</v>
      </c>
      <c r="AD39" s="249">
        <v>2</v>
      </c>
      <c r="AE39" s="249">
        <v>2</v>
      </c>
      <c r="AF39" s="249">
        <v>3</v>
      </c>
      <c r="AG39" s="249">
        <v>2</v>
      </c>
      <c r="AH39" s="249">
        <v>3</v>
      </c>
      <c r="AI39" s="249">
        <v>2</v>
      </c>
      <c r="AJ39" s="249">
        <v>2</v>
      </c>
      <c r="AK39" s="249">
        <v>2</v>
      </c>
      <c r="AL39" s="249">
        <v>3</v>
      </c>
      <c r="AM39" s="249">
        <v>2</v>
      </c>
      <c r="AN39" s="249">
        <v>3</v>
      </c>
      <c r="AO39" s="249">
        <v>2</v>
      </c>
      <c r="AP39" s="249">
        <v>3</v>
      </c>
      <c r="AQ39" s="249"/>
      <c r="AR39" s="166"/>
      <c r="AS39" s="166"/>
      <c r="AT39" s="166"/>
      <c r="AU39" s="138"/>
      <c r="AV39" s="138">
        <f t="shared" si="10"/>
        <v>46</v>
      </c>
      <c r="AW39" s="240"/>
      <c r="AX39" s="240"/>
      <c r="AY39" s="123"/>
      <c r="AZ39" s="123"/>
      <c r="BA39" s="123"/>
      <c r="BB39" s="123"/>
      <c r="BC39" s="123"/>
      <c r="BD39" s="123"/>
      <c r="BE39" s="123"/>
      <c r="BF39" s="46"/>
    </row>
    <row r="40" spans="2:58" ht="20.25" customHeight="1" thickBot="1">
      <c r="B40" s="390"/>
      <c r="C40" s="397"/>
      <c r="D40" s="105" t="s">
        <v>18</v>
      </c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166"/>
      <c r="R40" s="166"/>
      <c r="S40" s="166"/>
      <c r="T40" s="166"/>
      <c r="U40" s="223"/>
      <c r="V40" s="186">
        <f>SUM(E40:U40)</f>
        <v>0</v>
      </c>
      <c r="W40" s="179"/>
      <c r="X40" s="249">
        <v>1</v>
      </c>
      <c r="Y40" s="249">
        <v>2</v>
      </c>
      <c r="Z40" s="249">
        <v>1</v>
      </c>
      <c r="AA40" s="249">
        <v>2</v>
      </c>
      <c r="AB40" s="249">
        <v>1</v>
      </c>
      <c r="AC40" s="249">
        <v>2</v>
      </c>
      <c r="AD40" s="249">
        <v>1</v>
      </c>
      <c r="AE40" s="249">
        <v>1</v>
      </c>
      <c r="AF40" s="249">
        <v>1</v>
      </c>
      <c r="AG40" s="249">
        <v>2</v>
      </c>
      <c r="AH40" s="249">
        <v>1</v>
      </c>
      <c r="AI40" s="249">
        <v>1</v>
      </c>
      <c r="AJ40" s="249">
        <v>1</v>
      </c>
      <c r="AK40" s="249">
        <v>1</v>
      </c>
      <c r="AL40" s="249">
        <v>1</v>
      </c>
      <c r="AM40" s="249">
        <v>1</v>
      </c>
      <c r="AN40" s="249">
        <v>1</v>
      </c>
      <c r="AO40" s="249">
        <v>1</v>
      </c>
      <c r="AP40" s="249">
        <v>1</v>
      </c>
      <c r="AQ40" s="249"/>
      <c r="AR40" s="166"/>
      <c r="AS40" s="166"/>
      <c r="AT40" s="166"/>
      <c r="AU40" s="138"/>
      <c r="AV40" s="138">
        <f t="shared" si="10"/>
        <v>23</v>
      </c>
      <c r="AW40" s="240"/>
      <c r="AX40" s="240"/>
      <c r="AY40" s="123"/>
      <c r="AZ40" s="123"/>
      <c r="BA40" s="123"/>
      <c r="BB40" s="123"/>
      <c r="BC40" s="123"/>
      <c r="BD40" s="123"/>
      <c r="BE40" s="123"/>
      <c r="BF40" s="46"/>
    </row>
    <row r="41" spans="2:58" ht="20.25" customHeight="1" thickBot="1">
      <c r="B41" s="389" t="s">
        <v>64</v>
      </c>
      <c r="C41" s="396" t="s">
        <v>145</v>
      </c>
      <c r="D41" s="105" t="s">
        <v>17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166"/>
      <c r="R41" s="166"/>
      <c r="S41" s="166"/>
      <c r="T41" s="166"/>
      <c r="U41" s="223"/>
      <c r="V41" s="186">
        <f>SUM(E41:U41)</f>
        <v>0</v>
      </c>
      <c r="W41" s="179"/>
      <c r="X41" s="249">
        <v>2</v>
      </c>
      <c r="Y41" s="249">
        <v>2</v>
      </c>
      <c r="Z41" s="249">
        <v>2</v>
      </c>
      <c r="AA41" s="249">
        <v>3</v>
      </c>
      <c r="AB41" s="249">
        <v>2</v>
      </c>
      <c r="AC41" s="249">
        <v>3</v>
      </c>
      <c r="AD41" s="249">
        <v>2</v>
      </c>
      <c r="AE41" s="249">
        <v>2</v>
      </c>
      <c r="AF41" s="249">
        <v>2</v>
      </c>
      <c r="AG41" s="249">
        <v>3</v>
      </c>
      <c r="AH41" s="249">
        <v>2</v>
      </c>
      <c r="AI41" s="249">
        <v>3</v>
      </c>
      <c r="AJ41" s="249">
        <v>2</v>
      </c>
      <c r="AK41" s="249">
        <v>2</v>
      </c>
      <c r="AL41" s="249">
        <v>3</v>
      </c>
      <c r="AM41" s="249">
        <v>2</v>
      </c>
      <c r="AN41" s="249">
        <v>3</v>
      </c>
      <c r="AO41" s="249">
        <v>3</v>
      </c>
      <c r="AP41" s="249">
        <v>3</v>
      </c>
      <c r="AQ41" s="249"/>
      <c r="AR41" s="166"/>
      <c r="AS41" s="166"/>
      <c r="AT41" s="166"/>
      <c r="AU41" s="138"/>
      <c r="AV41" s="138">
        <f t="shared" si="10"/>
        <v>46</v>
      </c>
      <c r="AW41" s="240"/>
      <c r="AX41" s="240"/>
      <c r="AY41" s="123"/>
      <c r="AZ41" s="123"/>
      <c r="BA41" s="123"/>
      <c r="BB41" s="123"/>
      <c r="BC41" s="123"/>
      <c r="BD41" s="123"/>
      <c r="BE41" s="123"/>
      <c r="BF41" s="46"/>
    </row>
    <row r="42" spans="2:58" ht="20.25" customHeight="1" thickBot="1">
      <c r="B42" s="390"/>
      <c r="C42" s="397"/>
      <c r="D42" s="105" t="s">
        <v>18</v>
      </c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166"/>
      <c r="R42" s="166"/>
      <c r="S42" s="166"/>
      <c r="T42" s="166"/>
      <c r="U42" s="223"/>
      <c r="V42" s="186">
        <f>SUM(E42:U42)</f>
        <v>0</v>
      </c>
      <c r="W42" s="179"/>
      <c r="X42" s="249">
        <v>1</v>
      </c>
      <c r="Y42" s="249">
        <v>1</v>
      </c>
      <c r="Z42" s="249">
        <v>1</v>
      </c>
      <c r="AA42" s="249">
        <v>1</v>
      </c>
      <c r="AB42" s="249">
        <v>1</v>
      </c>
      <c r="AC42" s="249">
        <v>2</v>
      </c>
      <c r="AD42" s="249">
        <v>1</v>
      </c>
      <c r="AE42" s="249">
        <v>2</v>
      </c>
      <c r="AF42" s="249">
        <v>1</v>
      </c>
      <c r="AG42" s="249">
        <v>1</v>
      </c>
      <c r="AH42" s="249">
        <v>1</v>
      </c>
      <c r="AI42" s="249">
        <v>2</v>
      </c>
      <c r="AJ42" s="249">
        <v>1</v>
      </c>
      <c r="AK42" s="249">
        <v>1</v>
      </c>
      <c r="AL42" s="249">
        <v>1</v>
      </c>
      <c r="AM42" s="249">
        <v>1</v>
      </c>
      <c r="AN42" s="249">
        <v>1</v>
      </c>
      <c r="AO42" s="249">
        <v>2</v>
      </c>
      <c r="AP42" s="249">
        <v>1</v>
      </c>
      <c r="AQ42" s="249"/>
      <c r="AR42" s="166"/>
      <c r="AS42" s="166"/>
      <c r="AT42" s="166"/>
      <c r="AU42" s="138"/>
      <c r="AV42" s="138">
        <f t="shared" si="10"/>
        <v>23</v>
      </c>
      <c r="AW42" s="240"/>
      <c r="AX42" s="240"/>
      <c r="AY42" s="123"/>
      <c r="AZ42" s="123"/>
      <c r="BA42" s="123"/>
      <c r="BB42" s="123"/>
      <c r="BC42" s="123"/>
      <c r="BD42" s="123"/>
      <c r="BE42" s="123"/>
      <c r="BF42" s="46"/>
    </row>
    <row r="43" spans="2:58" ht="20.25" customHeight="1" thickBot="1">
      <c r="B43" s="389" t="s">
        <v>143</v>
      </c>
      <c r="C43" s="396" t="s">
        <v>187</v>
      </c>
      <c r="D43" s="105" t="s">
        <v>17</v>
      </c>
      <c r="E43" s="114">
        <v>4</v>
      </c>
      <c r="F43" s="114">
        <v>4</v>
      </c>
      <c r="G43" s="114">
        <v>4</v>
      </c>
      <c r="H43" s="114">
        <v>4</v>
      </c>
      <c r="I43" s="114">
        <v>4</v>
      </c>
      <c r="J43" s="114">
        <v>4</v>
      </c>
      <c r="K43" s="114">
        <v>4</v>
      </c>
      <c r="L43" s="114">
        <v>4</v>
      </c>
      <c r="M43" s="114">
        <v>4</v>
      </c>
      <c r="N43" s="114">
        <v>4</v>
      </c>
      <c r="O43" s="114">
        <v>4</v>
      </c>
      <c r="P43" s="114">
        <v>4</v>
      </c>
      <c r="Q43" s="166"/>
      <c r="R43" s="166"/>
      <c r="S43" s="166"/>
      <c r="T43" s="166"/>
      <c r="U43" s="114">
        <v>2</v>
      </c>
      <c r="V43" s="186">
        <f t="shared" si="8"/>
        <v>50</v>
      </c>
      <c r="W43" s="179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66"/>
      <c r="AS43" s="166"/>
      <c r="AT43" s="166"/>
      <c r="AU43" s="138"/>
      <c r="AV43" s="138">
        <f t="shared" si="10"/>
        <v>0</v>
      </c>
      <c r="AW43" s="240"/>
      <c r="AX43" s="240"/>
      <c r="AY43" s="123"/>
      <c r="AZ43" s="123"/>
      <c r="BA43" s="123"/>
      <c r="BB43" s="123"/>
      <c r="BC43" s="123"/>
      <c r="BD43" s="123"/>
      <c r="BE43" s="123"/>
      <c r="BF43" s="46"/>
    </row>
    <row r="44" spans="2:58" ht="20.25" customHeight="1" thickBot="1">
      <c r="B44" s="390"/>
      <c r="C44" s="397"/>
      <c r="D44" s="105" t="s">
        <v>18</v>
      </c>
      <c r="E44" s="114">
        <v>2</v>
      </c>
      <c r="F44" s="114">
        <v>2</v>
      </c>
      <c r="G44" s="114">
        <v>2</v>
      </c>
      <c r="H44" s="114">
        <v>2</v>
      </c>
      <c r="I44" s="114">
        <v>2</v>
      </c>
      <c r="J44" s="114">
        <v>2</v>
      </c>
      <c r="K44" s="114">
        <v>2</v>
      </c>
      <c r="L44" s="114">
        <v>2</v>
      </c>
      <c r="M44" s="114">
        <v>2</v>
      </c>
      <c r="N44" s="114">
        <v>2</v>
      </c>
      <c r="O44" s="114">
        <v>2</v>
      </c>
      <c r="P44" s="114">
        <v>2</v>
      </c>
      <c r="Q44" s="166"/>
      <c r="R44" s="166"/>
      <c r="S44" s="166"/>
      <c r="T44" s="166"/>
      <c r="U44" s="114">
        <v>1</v>
      </c>
      <c r="V44" s="186">
        <f t="shared" si="8"/>
        <v>25</v>
      </c>
      <c r="W44" s="179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66"/>
      <c r="AS44" s="166"/>
      <c r="AT44" s="166"/>
      <c r="AU44" s="138"/>
      <c r="AV44" s="138">
        <f t="shared" si="10"/>
        <v>0</v>
      </c>
      <c r="AW44" s="240"/>
      <c r="AX44" s="240"/>
      <c r="AY44" s="123"/>
      <c r="AZ44" s="123"/>
      <c r="BA44" s="123"/>
      <c r="BB44" s="123"/>
      <c r="BC44" s="123"/>
      <c r="BD44" s="123"/>
      <c r="BE44" s="123"/>
      <c r="BF44" s="46"/>
    </row>
    <row r="45" spans="2:58" ht="20.25" customHeight="1" thickBot="1">
      <c r="B45" s="389" t="s">
        <v>134</v>
      </c>
      <c r="C45" s="396" t="s">
        <v>47</v>
      </c>
      <c r="D45" s="105" t="s">
        <v>17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166"/>
      <c r="R45" s="166"/>
      <c r="S45" s="166"/>
      <c r="T45" s="166"/>
      <c r="U45" s="223"/>
      <c r="V45" s="186">
        <f t="shared" si="8"/>
        <v>0</v>
      </c>
      <c r="W45" s="179"/>
      <c r="X45" s="249">
        <v>4</v>
      </c>
      <c r="Y45" s="249">
        <v>3</v>
      </c>
      <c r="Z45" s="249">
        <v>4</v>
      </c>
      <c r="AA45" s="249">
        <v>3</v>
      </c>
      <c r="AB45" s="249">
        <v>4</v>
      </c>
      <c r="AC45" s="249">
        <v>3</v>
      </c>
      <c r="AD45" s="249">
        <v>4</v>
      </c>
      <c r="AE45" s="249">
        <v>3</v>
      </c>
      <c r="AF45" s="249">
        <v>2</v>
      </c>
      <c r="AG45" s="249">
        <v>3</v>
      </c>
      <c r="AH45" s="249">
        <v>2</v>
      </c>
      <c r="AI45" s="249">
        <v>4</v>
      </c>
      <c r="AJ45" s="249">
        <v>5</v>
      </c>
      <c r="AK45" s="249">
        <v>4</v>
      </c>
      <c r="AL45" s="249">
        <v>2</v>
      </c>
      <c r="AM45" s="249">
        <v>4</v>
      </c>
      <c r="AN45" s="249">
        <v>3</v>
      </c>
      <c r="AO45" s="249">
        <v>4</v>
      </c>
      <c r="AP45" s="249">
        <v>3</v>
      </c>
      <c r="AQ45" s="249">
        <v>4</v>
      </c>
      <c r="AR45" s="166"/>
      <c r="AS45" s="166"/>
      <c r="AT45" s="166"/>
      <c r="AU45" s="138"/>
      <c r="AV45" s="138">
        <f t="shared" si="10"/>
        <v>68</v>
      </c>
      <c r="AW45" s="240"/>
      <c r="AX45" s="240"/>
      <c r="AY45" s="123"/>
      <c r="AZ45" s="123"/>
      <c r="BA45" s="123"/>
      <c r="BB45" s="123"/>
      <c r="BC45" s="123"/>
      <c r="BD45" s="123"/>
      <c r="BE45" s="123"/>
      <c r="BF45" s="46"/>
    </row>
    <row r="46" spans="2:58" ht="20.25" customHeight="1" thickBot="1">
      <c r="B46" s="390"/>
      <c r="C46" s="397"/>
      <c r="D46" s="105" t="s">
        <v>18</v>
      </c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166"/>
      <c r="R46" s="166"/>
      <c r="S46" s="166"/>
      <c r="T46" s="166"/>
      <c r="U46" s="223"/>
      <c r="V46" s="186">
        <f t="shared" si="8"/>
        <v>0</v>
      </c>
      <c r="W46" s="179"/>
      <c r="X46" s="249">
        <v>2</v>
      </c>
      <c r="Y46" s="249">
        <v>1</v>
      </c>
      <c r="Z46" s="249">
        <v>2</v>
      </c>
      <c r="AA46" s="249">
        <v>1</v>
      </c>
      <c r="AB46" s="249">
        <v>2</v>
      </c>
      <c r="AC46" s="249">
        <v>1</v>
      </c>
      <c r="AD46" s="249">
        <v>2</v>
      </c>
      <c r="AE46" s="249">
        <v>1</v>
      </c>
      <c r="AF46" s="249">
        <v>2</v>
      </c>
      <c r="AG46" s="249">
        <v>1</v>
      </c>
      <c r="AH46" s="249">
        <v>2</v>
      </c>
      <c r="AI46" s="249">
        <v>2</v>
      </c>
      <c r="AJ46" s="249">
        <v>2</v>
      </c>
      <c r="AK46" s="249">
        <v>2</v>
      </c>
      <c r="AL46" s="249">
        <v>2</v>
      </c>
      <c r="AM46" s="249">
        <v>2</v>
      </c>
      <c r="AN46" s="249">
        <v>2</v>
      </c>
      <c r="AO46" s="249">
        <v>2</v>
      </c>
      <c r="AP46" s="249">
        <v>2</v>
      </c>
      <c r="AQ46" s="249">
        <v>1</v>
      </c>
      <c r="AR46" s="166"/>
      <c r="AS46" s="166"/>
      <c r="AT46" s="166"/>
      <c r="AU46" s="138"/>
      <c r="AV46" s="138">
        <f t="shared" si="10"/>
        <v>34</v>
      </c>
      <c r="AW46" s="240"/>
      <c r="AX46" s="240"/>
      <c r="AY46" s="123"/>
      <c r="AZ46" s="123"/>
      <c r="BA46" s="123"/>
      <c r="BB46" s="123"/>
      <c r="BC46" s="123"/>
      <c r="BD46" s="123"/>
      <c r="BE46" s="123"/>
      <c r="BF46" s="46"/>
    </row>
    <row r="47" spans="2:58" ht="20.25" customHeight="1" thickBot="1">
      <c r="B47" s="389" t="s">
        <v>199</v>
      </c>
      <c r="C47" s="396" t="s">
        <v>161</v>
      </c>
      <c r="D47" s="105" t="s">
        <v>17</v>
      </c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166"/>
      <c r="R47" s="166"/>
      <c r="S47" s="166"/>
      <c r="T47" s="166"/>
      <c r="U47" s="223"/>
      <c r="V47" s="186">
        <f t="shared" si="8"/>
        <v>0</v>
      </c>
      <c r="W47" s="179"/>
      <c r="X47" s="249">
        <v>2</v>
      </c>
      <c r="Y47" s="249">
        <v>3</v>
      </c>
      <c r="Z47" s="249">
        <v>2</v>
      </c>
      <c r="AA47" s="249">
        <v>2</v>
      </c>
      <c r="AB47" s="249">
        <v>2</v>
      </c>
      <c r="AC47" s="249">
        <v>2</v>
      </c>
      <c r="AD47" s="249">
        <v>2</v>
      </c>
      <c r="AE47" s="249">
        <v>3</v>
      </c>
      <c r="AF47" s="249">
        <v>2</v>
      </c>
      <c r="AG47" s="249">
        <v>3</v>
      </c>
      <c r="AH47" s="249">
        <v>2</v>
      </c>
      <c r="AI47" s="249">
        <v>2</v>
      </c>
      <c r="AJ47" s="249">
        <v>2</v>
      </c>
      <c r="AK47" s="249">
        <v>4</v>
      </c>
      <c r="AL47" s="249">
        <v>2</v>
      </c>
      <c r="AM47" s="249">
        <v>3</v>
      </c>
      <c r="AN47" s="249">
        <v>2</v>
      </c>
      <c r="AO47" s="249">
        <v>3</v>
      </c>
      <c r="AP47" s="249">
        <v>3</v>
      </c>
      <c r="AQ47" s="249">
        <v>2</v>
      </c>
      <c r="AR47" s="166"/>
      <c r="AS47" s="166"/>
      <c r="AT47" s="166"/>
      <c r="AU47" s="138"/>
      <c r="AV47" s="138">
        <f t="shared" si="10"/>
        <v>48</v>
      </c>
      <c r="AW47" s="240"/>
      <c r="AX47" s="240"/>
      <c r="AY47" s="123"/>
      <c r="AZ47" s="123"/>
      <c r="BA47" s="123"/>
      <c r="BB47" s="123"/>
      <c r="BC47" s="123"/>
      <c r="BD47" s="123"/>
      <c r="BE47" s="123"/>
      <c r="BF47" s="46"/>
    </row>
    <row r="48" spans="2:58" ht="20.25" customHeight="1" thickBot="1">
      <c r="B48" s="390"/>
      <c r="C48" s="397"/>
      <c r="D48" s="105" t="s">
        <v>18</v>
      </c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166"/>
      <c r="R48" s="166"/>
      <c r="S48" s="166"/>
      <c r="T48" s="166"/>
      <c r="U48" s="223"/>
      <c r="V48" s="186">
        <f t="shared" si="8"/>
        <v>0</v>
      </c>
      <c r="W48" s="179"/>
      <c r="X48" s="249">
        <v>1</v>
      </c>
      <c r="Y48" s="249">
        <v>1</v>
      </c>
      <c r="Z48" s="249">
        <v>1</v>
      </c>
      <c r="AA48" s="249">
        <v>1</v>
      </c>
      <c r="AB48" s="249">
        <v>1</v>
      </c>
      <c r="AC48" s="249">
        <v>1</v>
      </c>
      <c r="AD48" s="249">
        <v>1</v>
      </c>
      <c r="AE48" s="249">
        <v>2</v>
      </c>
      <c r="AF48" s="249">
        <v>1</v>
      </c>
      <c r="AG48" s="249">
        <v>1</v>
      </c>
      <c r="AH48" s="249">
        <v>1</v>
      </c>
      <c r="AI48" s="249">
        <v>2</v>
      </c>
      <c r="AJ48" s="249">
        <v>2</v>
      </c>
      <c r="AK48" s="249">
        <v>1</v>
      </c>
      <c r="AL48" s="249">
        <v>1</v>
      </c>
      <c r="AM48" s="249">
        <v>1</v>
      </c>
      <c r="AN48" s="249">
        <v>1</v>
      </c>
      <c r="AO48" s="249">
        <v>1</v>
      </c>
      <c r="AP48" s="249">
        <v>2</v>
      </c>
      <c r="AQ48" s="249">
        <v>1</v>
      </c>
      <c r="AR48" s="166"/>
      <c r="AS48" s="166"/>
      <c r="AT48" s="166"/>
      <c r="AU48" s="138"/>
      <c r="AV48" s="138">
        <f t="shared" si="10"/>
        <v>24</v>
      </c>
      <c r="AW48" s="240"/>
      <c r="AX48" s="240"/>
      <c r="AY48" s="123"/>
      <c r="AZ48" s="123"/>
      <c r="BA48" s="123"/>
      <c r="BB48" s="123"/>
      <c r="BC48" s="123"/>
      <c r="BD48" s="123"/>
      <c r="BE48" s="123"/>
      <c r="BF48" s="46"/>
    </row>
    <row r="49" spans="2:58" ht="15.75" thickBot="1">
      <c r="B49" s="322" t="s">
        <v>83</v>
      </c>
      <c r="C49" s="398" t="s">
        <v>31</v>
      </c>
      <c r="D49" s="119" t="s">
        <v>17</v>
      </c>
      <c r="E49" s="111">
        <f>E51+E59</f>
        <v>12</v>
      </c>
      <c r="F49" s="227">
        <f aca="true" t="shared" si="33" ref="F49:U49">F51+F59</f>
        <v>15</v>
      </c>
      <c r="G49" s="227">
        <f t="shared" si="33"/>
        <v>12</v>
      </c>
      <c r="H49" s="227">
        <f t="shared" si="33"/>
        <v>15</v>
      </c>
      <c r="I49" s="227">
        <f t="shared" si="33"/>
        <v>12</v>
      </c>
      <c r="J49" s="227">
        <f t="shared" si="33"/>
        <v>15</v>
      </c>
      <c r="K49" s="227">
        <f t="shared" si="33"/>
        <v>13</v>
      </c>
      <c r="L49" s="227">
        <f t="shared" si="33"/>
        <v>15</v>
      </c>
      <c r="M49" s="227">
        <f t="shared" si="33"/>
        <v>13</v>
      </c>
      <c r="N49" s="227">
        <f t="shared" si="33"/>
        <v>15</v>
      </c>
      <c r="O49" s="227">
        <f t="shared" si="33"/>
        <v>13</v>
      </c>
      <c r="P49" s="227">
        <f t="shared" si="33"/>
        <v>15</v>
      </c>
      <c r="Q49" s="166">
        <f t="shared" si="33"/>
        <v>36</v>
      </c>
      <c r="R49" s="166">
        <f t="shared" si="33"/>
        <v>36</v>
      </c>
      <c r="S49" s="166">
        <f t="shared" si="33"/>
        <v>36</v>
      </c>
      <c r="T49" s="166">
        <f t="shared" si="33"/>
        <v>36</v>
      </c>
      <c r="U49" s="227">
        <f t="shared" si="33"/>
        <v>17</v>
      </c>
      <c r="V49" s="186">
        <f t="shared" si="8"/>
        <v>326</v>
      </c>
      <c r="W49" s="146"/>
      <c r="X49" s="227">
        <f aca="true" t="shared" si="34" ref="X49:AT49">X51+X59</f>
        <v>5</v>
      </c>
      <c r="Y49" s="227">
        <f t="shared" si="34"/>
        <v>4</v>
      </c>
      <c r="Z49" s="227">
        <f t="shared" si="34"/>
        <v>5</v>
      </c>
      <c r="AA49" s="227">
        <f t="shared" si="34"/>
        <v>4</v>
      </c>
      <c r="AB49" s="227">
        <f t="shared" si="34"/>
        <v>5</v>
      </c>
      <c r="AC49" s="227">
        <f t="shared" si="34"/>
        <v>4</v>
      </c>
      <c r="AD49" s="227">
        <f t="shared" si="34"/>
        <v>5</v>
      </c>
      <c r="AE49" s="227">
        <f t="shared" si="34"/>
        <v>7</v>
      </c>
      <c r="AF49" s="227">
        <f t="shared" si="34"/>
        <v>4</v>
      </c>
      <c r="AG49" s="227">
        <f t="shared" si="34"/>
        <v>7</v>
      </c>
      <c r="AH49" s="227">
        <f t="shared" si="34"/>
        <v>4</v>
      </c>
      <c r="AI49" s="227">
        <f t="shared" si="34"/>
        <v>7</v>
      </c>
      <c r="AJ49" s="227">
        <f t="shared" si="34"/>
        <v>5</v>
      </c>
      <c r="AK49" s="227">
        <f t="shared" si="34"/>
        <v>6</v>
      </c>
      <c r="AL49" s="227">
        <f t="shared" si="34"/>
        <v>4</v>
      </c>
      <c r="AM49" s="227">
        <f t="shared" si="34"/>
        <v>7</v>
      </c>
      <c r="AN49" s="251">
        <f aca="true" t="shared" si="35" ref="AN49:AQ50">AN51+AN59</f>
        <v>4</v>
      </c>
      <c r="AO49" s="251">
        <f t="shared" si="35"/>
        <v>6</v>
      </c>
      <c r="AP49" s="251">
        <f t="shared" si="35"/>
        <v>6</v>
      </c>
      <c r="AQ49" s="251">
        <f t="shared" si="35"/>
        <v>23</v>
      </c>
      <c r="AR49" s="166">
        <f t="shared" si="34"/>
        <v>36</v>
      </c>
      <c r="AS49" s="166">
        <f t="shared" si="34"/>
        <v>36</v>
      </c>
      <c r="AT49" s="166">
        <f t="shared" si="34"/>
        <v>18</v>
      </c>
      <c r="AU49" s="138"/>
      <c r="AV49" s="138">
        <f t="shared" si="10"/>
        <v>212</v>
      </c>
      <c r="AW49" s="240"/>
      <c r="AX49" s="240"/>
      <c r="AY49" s="120"/>
      <c r="AZ49" s="120"/>
      <c r="BA49" s="120"/>
      <c r="BB49" s="120"/>
      <c r="BC49" s="120"/>
      <c r="BD49" s="120"/>
      <c r="BE49" s="125"/>
      <c r="BF49" s="46"/>
    </row>
    <row r="50" spans="2:58" ht="15.75" thickBot="1">
      <c r="B50" s="323"/>
      <c r="C50" s="399"/>
      <c r="D50" s="119" t="s">
        <v>18</v>
      </c>
      <c r="E50" s="111">
        <f>E52+E60</f>
        <v>6</v>
      </c>
      <c r="F50" s="227">
        <f aca="true" t="shared" si="36" ref="F50:U50">F52+F60</f>
        <v>8</v>
      </c>
      <c r="G50" s="227">
        <f t="shared" si="36"/>
        <v>6</v>
      </c>
      <c r="H50" s="227">
        <f t="shared" si="36"/>
        <v>7</v>
      </c>
      <c r="I50" s="227">
        <f t="shared" si="36"/>
        <v>7</v>
      </c>
      <c r="J50" s="227">
        <f t="shared" si="36"/>
        <v>7</v>
      </c>
      <c r="K50" s="227">
        <f t="shared" si="36"/>
        <v>6</v>
      </c>
      <c r="L50" s="227">
        <f t="shared" si="36"/>
        <v>7</v>
      </c>
      <c r="M50" s="227">
        <f t="shared" si="36"/>
        <v>7</v>
      </c>
      <c r="N50" s="227">
        <f t="shared" si="36"/>
        <v>8</v>
      </c>
      <c r="O50" s="227">
        <f t="shared" si="36"/>
        <v>7</v>
      </c>
      <c r="P50" s="227">
        <f t="shared" si="36"/>
        <v>8</v>
      </c>
      <c r="Q50" s="166">
        <f t="shared" si="36"/>
        <v>0</v>
      </c>
      <c r="R50" s="166">
        <f t="shared" si="36"/>
        <v>0</v>
      </c>
      <c r="S50" s="166">
        <f t="shared" si="36"/>
        <v>0</v>
      </c>
      <c r="T50" s="166">
        <f t="shared" si="36"/>
        <v>0</v>
      </c>
      <c r="U50" s="227">
        <f t="shared" si="36"/>
        <v>8</v>
      </c>
      <c r="V50" s="186">
        <f t="shared" si="8"/>
        <v>92</v>
      </c>
      <c r="W50" s="146"/>
      <c r="X50" s="227">
        <f aca="true" t="shared" si="37" ref="X50:AT50">X52+X60</f>
        <v>2</v>
      </c>
      <c r="Y50" s="227">
        <f t="shared" si="37"/>
        <v>2</v>
      </c>
      <c r="Z50" s="227">
        <f t="shared" si="37"/>
        <v>2</v>
      </c>
      <c r="AA50" s="227">
        <f t="shared" si="37"/>
        <v>2</v>
      </c>
      <c r="AB50" s="227">
        <f t="shared" si="37"/>
        <v>2</v>
      </c>
      <c r="AC50" s="227">
        <f t="shared" si="37"/>
        <v>2</v>
      </c>
      <c r="AD50" s="227">
        <f t="shared" si="37"/>
        <v>2</v>
      </c>
      <c r="AE50" s="227">
        <f t="shared" si="37"/>
        <v>4</v>
      </c>
      <c r="AF50" s="227">
        <f t="shared" si="37"/>
        <v>2</v>
      </c>
      <c r="AG50" s="227">
        <f t="shared" si="37"/>
        <v>4</v>
      </c>
      <c r="AH50" s="227">
        <f t="shared" si="37"/>
        <v>3</v>
      </c>
      <c r="AI50" s="227">
        <f t="shared" si="37"/>
        <v>3</v>
      </c>
      <c r="AJ50" s="227">
        <f t="shared" si="37"/>
        <v>2</v>
      </c>
      <c r="AK50" s="227">
        <f t="shared" si="37"/>
        <v>3</v>
      </c>
      <c r="AL50" s="227">
        <f t="shared" si="37"/>
        <v>3</v>
      </c>
      <c r="AM50" s="227">
        <f t="shared" si="37"/>
        <v>3</v>
      </c>
      <c r="AN50" s="251">
        <f t="shared" si="35"/>
        <v>3</v>
      </c>
      <c r="AO50" s="251">
        <f t="shared" si="35"/>
        <v>3</v>
      </c>
      <c r="AP50" s="251">
        <f t="shared" si="35"/>
        <v>3</v>
      </c>
      <c r="AQ50" s="251">
        <f t="shared" si="35"/>
        <v>2</v>
      </c>
      <c r="AR50" s="166">
        <f t="shared" si="37"/>
        <v>0</v>
      </c>
      <c r="AS50" s="166">
        <f t="shared" si="37"/>
        <v>0</v>
      </c>
      <c r="AT50" s="166">
        <f t="shared" si="37"/>
        <v>0</v>
      </c>
      <c r="AU50" s="138"/>
      <c r="AV50" s="138">
        <f t="shared" si="10"/>
        <v>52</v>
      </c>
      <c r="AW50" s="240"/>
      <c r="AX50" s="240"/>
      <c r="AY50" s="120"/>
      <c r="AZ50" s="120"/>
      <c r="BA50" s="120"/>
      <c r="BB50" s="120"/>
      <c r="BC50" s="120"/>
      <c r="BD50" s="120"/>
      <c r="BE50" s="125"/>
      <c r="BF50" s="46"/>
    </row>
    <row r="51" spans="2:58" ht="16.5" customHeight="1" thickBot="1">
      <c r="B51" s="422" t="s">
        <v>32</v>
      </c>
      <c r="C51" s="423" t="s">
        <v>196</v>
      </c>
      <c r="D51" s="164" t="s">
        <v>17</v>
      </c>
      <c r="E51" s="163">
        <f>E53+E57+E55</f>
        <v>12</v>
      </c>
      <c r="F51" s="215">
        <f aca="true" t="shared" si="38" ref="F51:U51">F53+F57+F55</f>
        <v>15</v>
      </c>
      <c r="G51" s="215">
        <f t="shared" si="38"/>
        <v>12</v>
      </c>
      <c r="H51" s="215">
        <f t="shared" si="38"/>
        <v>15</v>
      </c>
      <c r="I51" s="215">
        <f t="shared" si="38"/>
        <v>12</v>
      </c>
      <c r="J51" s="215">
        <f t="shared" si="38"/>
        <v>15</v>
      </c>
      <c r="K51" s="215">
        <f t="shared" si="38"/>
        <v>13</v>
      </c>
      <c r="L51" s="215">
        <f t="shared" si="38"/>
        <v>15</v>
      </c>
      <c r="M51" s="215">
        <f t="shared" si="38"/>
        <v>13</v>
      </c>
      <c r="N51" s="215">
        <f t="shared" si="38"/>
        <v>15</v>
      </c>
      <c r="O51" s="215">
        <f t="shared" si="38"/>
        <v>13</v>
      </c>
      <c r="P51" s="215">
        <f t="shared" si="38"/>
        <v>15</v>
      </c>
      <c r="Q51" s="166">
        <f t="shared" si="38"/>
        <v>0</v>
      </c>
      <c r="R51" s="166">
        <f t="shared" si="38"/>
        <v>0</v>
      </c>
      <c r="S51" s="166">
        <f t="shared" si="38"/>
        <v>0</v>
      </c>
      <c r="T51" s="166">
        <f t="shared" si="38"/>
        <v>0</v>
      </c>
      <c r="U51" s="215">
        <f t="shared" si="38"/>
        <v>17</v>
      </c>
      <c r="V51" s="186">
        <f t="shared" si="8"/>
        <v>182</v>
      </c>
      <c r="W51" s="146"/>
      <c r="X51" s="163">
        <f>X53+X57+X55</f>
        <v>5</v>
      </c>
      <c r="Y51" s="215">
        <f aca="true" t="shared" si="39" ref="Y51:AM51">Y53+Y57+Y55</f>
        <v>4</v>
      </c>
      <c r="Z51" s="215">
        <f t="shared" si="39"/>
        <v>5</v>
      </c>
      <c r="AA51" s="215">
        <f t="shared" si="39"/>
        <v>4</v>
      </c>
      <c r="AB51" s="215">
        <f t="shared" si="39"/>
        <v>5</v>
      </c>
      <c r="AC51" s="215">
        <f t="shared" si="39"/>
        <v>4</v>
      </c>
      <c r="AD51" s="215">
        <f t="shared" si="39"/>
        <v>5</v>
      </c>
      <c r="AE51" s="215">
        <f t="shared" si="39"/>
        <v>7</v>
      </c>
      <c r="AF51" s="215">
        <f t="shared" si="39"/>
        <v>4</v>
      </c>
      <c r="AG51" s="215">
        <f aca="true" t="shared" si="40" ref="AG51:AJ52">AG53+AG57+AG55</f>
        <v>7</v>
      </c>
      <c r="AH51" s="215">
        <f t="shared" si="40"/>
        <v>4</v>
      </c>
      <c r="AI51" s="215">
        <f t="shared" si="40"/>
        <v>7</v>
      </c>
      <c r="AJ51" s="215">
        <f t="shared" si="40"/>
        <v>5</v>
      </c>
      <c r="AK51" s="215">
        <f t="shared" si="39"/>
        <v>6</v>
      </c>
      <c r="AL51" s="215">
        <f t="shared" si="39"/>
        <v>4</v>
      </c>
      <c r="AM51" s="215">
        <f t="shared" si="39"/>
        <v>7</v>
      </c>
      <c r="AN51" s="253">
        <f aca="true" t="shared" si="41" ref="AN51:AQ52">AN53+AN57+AN55</f>
        <v>4</v>
      </c>
      <c r="AO51" s="253">
        <f t="shared" si="41"/>
        <v>6</v>
      </c>
      <c r="AP51" s="253">
        <f t="shared" si="41"/>
        <v>6</v>
      </c>
      <c r="AQ51" s="253">
        <f t="shared" si="41"/>
        <v>23</v>
      </c>
      <c r="AR51" s="166">
        <f>AR53+AR57</f>
        <v>36</v>
      </c>
      <c r="AS51" s="166">
        <f>AS53+AS57</f>
        <v>36</v>
      </c>
      <c r="AT51" s="166">
        <f>AT53+AT57</f>
        <v>18</v>
      </c>
      <c r="AU51" s="138"/>
      <c r="AV51" s="138">
        <f t="shared" si="10"/>
        <v>212</v>
      </c>
      <c r="AW51" s="240"/>
      <c r="AX51" s="240"/>
      <c r="AY51" s="120"/>
      <c r="AZ51" s="120"/>
      <c r="BA51" s="120"/>
      <c r="BB51" s="120"/>
      <c r="BC51" s="120"/>
      <c r="BD51" s="120"/>
      <c r="BE51" s="125"/>
      <c r="BF51" s="46"/>
    </row>
    <row r="52" spans="2:58" ht="17.25" customHeight="1" thickBot="1">
      <c r="B52" s="310"/>
      <c r="C52" s="424"/>
      <c r="D52" s="164" t="s">
        <v>18</v>
      </c>
      <c r="E52" s="163">
        <f>E54+E58+E56</f>
        <v>6</v>
      </c>
      <c r="F52" s="215">
        <f aca="true" t="shared" si="42" ref="F52:U52">F54+F58+F56</f>
        <v>8</v>
      </c>
      <c r="G52" s="215">
        <f t="shared" si="42"/>
        <v>6</v>
      </c>
      <c r="H52" s="215">
        <f t="shared" si="42"/>
        <v>7</v>
      </c>
      <c r="I52" s="215">
        <f t="shared" si="42"/>
        <v>7</v>
      </c>
      <c r="J52" s="215">
        <f t="shared" si="42"/>
        <v>7</v>
      </c>
      <c r="K52" s="215">
        <f t="shared" si="42"/>
        <v>6</v>
      </c>
      <c r="L52" s="215">
        <f t="shared" si="42"/>
        <v>7</v>
      </c>
      <c r="M52" s="215">
        <f t="shared" si="42"/>
        <v>7</v>
      </c>
      <c r="N52" s="215">
        <f t="shared" si="42"/>
        <v>8</v>
      </c>
      <c r="O52" s="215">
        <f t="shared" si="42"/>
        <v>7</v>
      </c>
      <c r="P52" s="215">
        <f t="shared" si="42"/>
        <v>8</v>
      </c>
      <c r="Q52" s="166">
        <f t="shared" si="42"/>
        <v>0</v>
      </c>
      <c r="R52" s="166">
        <f t="shared" si="42"/>
        <v>0</v>
      </c>
      <c r="S52" s="166">
        <f t="shared" si="42"/>
        <v>0</v>
      </c>
      <c r="T52" s="166">
        <f t="shared" si="42"/>
        <v>0</v>
      </c>
      <c r="U52" s="215">
        <f t="shared" si="42"/>
        <v>8</v>
      </c>
      <c r="V52" s="186">
        <f t="shared" si="8"/>
        <v>92</v>
      </c>
      <c r="W52" s="146"/>
      <c r="X52" s="163">
        <f>X54+X58+X56</f>
        <v>2</v>
      </c>
      <c r="Y52" s="215">
        <f aca="true" t="shared" si="43" ref="Y52:AM52">Y54+Y58+Y56</f>
        <v>2</v>
      </c>
      <c r="Z52" s="215">
        <f t="shared" si="43"/>
        <v>2</v>
      </c>
      <c r="AA52" s="215">
        <f t="shared" si="43"/>
        <v>2</v>
      </c>
      <c r="AB52" s="215">
        <f t="shared" si="43"/>
        <v>2</v>
      </c>
      <c r="AC52" s="215">
        <f t="shared" si="43"/>
        <v>2</v>
      </c>
      <c r="AD52" s="215">
        <f t="shared" si="43"/>
        <v>2</v>
      </c>
      <c r="AE52" s="215">
        <f t="shared" si="43"/>
        <v>4</v>
      </c>
      <c r="AF52" s="215">
        <f t="shared" si="43"/>
        <v>2</v>
      </c>
      <c r="AG52" s="215">
        <f t="shared" si="40"/>
        <v>4</v>
      </c>
      <c r="AH52" s="215">
        <f t="shared" si="40"/>
        <v>3</v>
      </c>
      <c r="AI52" s="215">
        <f t="shared" si="40"/>
        <v>3</v>
      </c>
      <c r="AJ52" s="215">
        <f t="shared" si="40"/>
        <v>2</v>
      </c>
      <c r="AK52" s="215">
        <f t="shared" si="43"/>
        <v>3</v>
      </c>
      <c r="AL52" s="215">
        <f t="shared" si="43"/>
        <v>3</v>
      </c>
      <c r="AM52" s="215">
        <f t="shared" si="43"/>
        <v>3</v>
      </c>
      <c r="AN52" s="253">
        <f t="shared" si="41"/>
        <v>3</v>
      </c>
      <c r="AO52" s="253">
        <f t="shared" si="41"/>
        <v>3</v>
      </c>
      <c r="AP52" s="253">
        <f t="shared" si="41"/>
        <v>3</v>
      </c>
      <c r="AQ52" s="253">
        <f t="shared" si="41"/>
        <v>2</v>
      </c>
      <c r="AR52" s="166">
        <f>AR54</f>
        <v>0</v>
      </c>
      <c r="AS52" s="166">
        <f>AS54</f>
        <v>0</v>
      </c>
      <c r="AT52" s="166">
        <f>AT54</f>
        <v>0</v>
      </c>
      <c r="AU52" s="138"/>
      <c r="AV52" s="138">
        <f t="shared" si="10"/>
        <v>52</v>
      </c>
      <c r="AW52" s="240"/>
      <c r="AX52" s="240"/>
      <c r="AY52" s="120"/>
      <c r="AZ52" s="120"/>
      <c r="BA52" s="120"/>
      <c r="BB52" s="120"/>
      <c r="BC52" s="120"/>
      <c r="BD52" s="120"/>
      <c r="BE52" s="125"/>
      <c r="BF52" s="46"/>
    </row>
    <row r="53" spans="2:58" ht="15.75" customHeight="1" thickBot="1">
      <c r="B53" s="338" t="s">
        <v>33</v>
      </c>
      <c r="C53" s="418" t="s">
        <v>197</v>
      </c>
      <c r="D53" s="105" t="s">
        <v>17</v>
      </c>
      <c r="E53" s="114">
        <v>8</v>
      </c>
      <c r="F53" s="114">
        <v>11</v>
      </c>
      <c r="G53" s="114">
        <v>8</v>
      </c>
      <c r="H53" s="114">
        <v>11</v>
      </c>
      <c r="I53" s="114">
        <v>8</v>
      </c>
      <c r="J53" s="114">
        <v>11</v>
      </c>
      <c r="K53" s="114">
        <v>8</v>
      </c>
      <c r="L53" s="114">
        <v>10</v>
      </c>
      <c r="M53" s="114">
        <v>8</v>
      </c>
      <c r="N53" s="114">
        <v>11</v>
      </c>
      <c r="O53" s="114">
        <v>8</v>
      </c>
      <c r="P53" s="114">
        <v>10</v>
      </c>
      <c r="Q53" s="166"/>
      <c r="R53" s="166"/>
      <c r="S53" s="166"/>
      <c r="T53" s="166"/>
      <c r="U53" s="114">
        <v>10</v>
      </c>
      <c r="V53" s="186">
        <f t="shared" si="8"/>
        <v>122</v>
      </c>
      <c r="W53" s="147"/>
      <c r="X53" s="180">
        <v>5</v>
      </c>
      <c r="Y53" s="225">
        <v>4</v>
      </c>
      <c r="Z53" s="225">
        <v>5</v>
      </c>
      <c r="AA53" s="225">
        <v>4</v>
      </c>
      <c r="AB53" s="225">
        <v>5</v>
      </c>
      <c r="AC53" s="225">
        <v>4</v>
      </c>
      <c r="AD53" s="225">
        <v>5</v>
      </c>
      <c r="AE53" s="225">
        <v>7</v>
      </c>
      <c r="AF53" s="225">
        <v>4</v>
      </c>
      <c r="AG53" s="252">
        <v>7</v>
      </c>
      <c r="AH53" s="225">
        <v>4</v>
      </c>
      <c r="AI53" s="225">
        <v>7</v>
      </c>
      <c r="AJ53" s="225">
        <v>5</v>
      </c>
      <c r="AK53" s="225">
        <v>6</v>
      </c>
      <c r="AL53" s="252">
        <v>4</v>
      </c>
      <c r="AM53" s="252">
        <v>7</v>
      </c>
      <c r="AN53" s="252">
        <v>4</v>
      </c>
      <c r="AO53" s="252">
        <v>6</v>
      </c>
      <c r="AP53" s="252">
        <v>6</v>
      </c>
      <c r="AQ53" s="252">
        <v>5</v>
      </c>
      <c r="AR53" s="166"/>
      <c r="AS53" s="166"/>
      <c r="AT53" s="166"/>
      <c r="AU53" s="138"/>
      <c r="AV53" s="138">
        <f t="shared" si="10"/>
        <v>104</v>
      </c>
      <c r="AW53" s="240"/>
      <c r="AX53" s="240"/>
      <c r="AY53" s="120"/>
      <c r="AZ53" s="120"/>
      <c r="BA53" s="120"/>
      <c r="BB53" s="120"/>
      <c r="BC53" s="120"/>
      <c r="BD53" s="120"/>
      <c r="BE53" s="125"/>
      <c r="BF53" s="46"/>
    </row>
    <row r="54" spans="2:58" ht="24" customHeight="1" thickBot="1">
      <c r="B54" s="339"/>
      <c r="C54" s="419"/>
      <c r="D54" s="105" t="s">
        <v>18</v>
      </c>
      <c r="E54" s="114">
        <v>4</v>
      </c>
      <c r="F54" s="114">
        <v>6</v>
      </c>
      <c r="G54" s="114">
        <v>4</v>
      </c>
      <c r="H54" s="114">
        <v>5</v>
      </c>
      <c r="I54" s="114">
        <v>4</v>
      </c>
      <c r="J54" s="114">
        <v>5</v>
      </c>
      <c r="K54" s="114">
        <v>4</v>
      </c>
      <c r="L54" s="114">
        <v>5</v>
      </c>
      <c r="M54" s="114">
        <v>4</v>
      </c>
      <c r="N54" s="114">
        <v>6</v>
      </c>
      <c r="O54" s="114">
        <v>5</v>
      </c>
      <c r="P54" s="114">
        <v>5</v>
      </c>
      <c r="Q54" s="166"/>
      <c r="R54" s="166"/>
      <c r="S54" s="166"/>
      <c r="T54" s="166"/>
      <c r="U54" s="114">
        <v>5</v>
      </c>
      <c r="V54" s="186">
        <f t="shared" si="8"/>
        <v>62</v>
      </c>
      <c r="W54" s="147"/>
      <c r="X54" s="181">
        <v>2</v>
      </c>
      <c r="Y54" s="181">
        <v>2</v>
      </c>
      <c r="Z54" s="181">
        <v>2</v>
      </c>
      <c r="AA54" s="181">
        <v>2</v>
      </c>
      <c r="AB54" s="181">
        <v>2</v>
      </c>
      <c r="AC54" s="181">
        <v>2</v>
      </c>
      <c r="AD54" s="181">
        <v>2</v>
      </c>
      <c r="AE54" s="181">
        <v>4</v>
      </c>
      <c r="AF54" s="181">
        <v>2</v>
      </c>
      <c r="AG54" s="181">
        <v>4</v>
      </c>
      <c r="AH54" s="181">
        <v>3</v>
      </c>
      <c r="AI54" s="181">
        <v>3</v>
      </c>
      <c r="AJ54" s="181">
        <v>2</v>
      </c>
      <c r="AK54" s="181">
        <v>3</v>
      </c>
      <c r="AL54" s="181">
        <v>3</v>
      </c>
      <c r="AM54" s="181">
        <v>3</v>
      </c>
      <c r="AN54" s="181">
        <v>3</v>
      </c>
      <c r="AO54" s="181">
        <v>3</v>
      </c>
      <c r="AP54" s="181">
        <v>3</v>
      </c>
      <c r="AQ54" s="181">
        <v>2</v>
      </c>
      <c r="AR54" s="166"/>
      <c r="AS54" s="166"/>
      <c r="AT54" s="166"/>
      <c r="AU54" s="138"/>
      <c r="AV54" s="138">
        <f t="shared" si="10"/>
        <v>52</v>
      </c>
      <c r="AW54" s="240"/>
      <c r="AX54" s="240"/>
      <c r="AY54" s="120"/>
      <c r="AZ54" s="120"/>
      <c r="BA54" s="120"/>
      <c r="BB54" s="120"/>
      <c r="BC54" s="120"/>
      <c r="BD54" s="120"/>
      <c r="BE54" s="125"/>
      <c r="BF54" s="46"/>
    </row>
    <row r="55" spans="2:58" ht="24" customHeight="1" thickBot="1">
      <c r="B55" s="338" t="s">
        <v>162</v>
      </c>
      <c r="C55" s="396" t="s">
        <v>198</v>
      </c>
      <c r="D55" s="105" t="s">
        <v>17</v>
      </c>
      <c r="E55" s="114">
        <v>4</v>
      </c>
      <c r="F55" s="114">
        <v>4</v>
      </c>
      <c r="G55" s="114">
        <v>4</v>
      </c>
      <c r="H55" s="114">
        <v>4</v>
      </c>
      <c r="I55" s="114">
        <v>4</v>
      </c>
      <c r="J55" s="114">
        <v>4</v>
      </c>
      <c r="K55" s="114">
        <v>5</v>
      </c>
      <c r="L55" s="114">
        <v>5</v>
      </c>
      <c r="M55" s="114">
        <v>5</v>
      </c>
      <c r="N55" s="114">
        <v>4</v>
      </c>
      <c r="O55" s="114">
        <v>5</v>
      </c>
      <c r="P55" s="114">
        <v>5</v>
      </c>
      <c r="Q55" s="166"/>
      <c r="R55" s="166"/>
      <c r="S55" s="166"/>
      <c r="T55" s="166"/>
      <c r="U55" s="114">
        <v>7</v>
      </c>
      <c r="V55" s="186">
        <f t="shared" si="8"/>
        <v>60</v>
      </c>
      <c r="W55" s="147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66"/>
      <c r="AS55" s="166"/>
      <c r="AT55" s="166"/>
      <c r="AU55" s="138"/>
      <c r="AV55" s="138">
        <f t="shared" si="10"/>
        <v>0</v>
      </c>
      <c r="AW55" s="240"/>
      <c r="AX55" s="240"/>
      <c r="AY55" s="120"/>
      <c r="AZ55" s="120"/>
      <c r="BA55" s="120"/>
      <c r="BB55" s="120"/>
      <c r="BC55" s="120"/>
      <c r="BD55" s="120"/>
      <c r="BE55" s="125"/>
      <c r="BF55" s="46"/>
    </row>
    <row r="56" spans="2:58" ht="24" customHeight="1" thickBot="1">
      <c r="B56" s="339"/>
      <c r="C56" s="397"/>
      <c r="D56" s="105" t="s">
        <v>18</v>
      </c>
      <c r="E56" s="114">
        <v>2</v>
      </c>
      <c r="F56" s="114">
        <v>2</v>
      </c>
      <c r="G56" s="114">
        <v>2</v>
      </c>
      <c r="H56" s="114">
        <v>2</v>
      </c>
      <c r="I56" s="114">
        <v>3</v>
      </c>
      <c r="J56" s="114">
        <v>2</v>
      </c>
      <c r="K56" s="114">
        <v>2</v>
      </c>
      <c r="L56" s="114">
        <v>2</v>
      </c>
      <c r="M56" s="114">
        <v>3</v>
      </c>
      <c r="N56" s="114">
        <v>2</v>
      </c>
      <c r="O56" s="114">
        <v>2</v>
      </c>
      <c r="P56" s="114">
        <v>3</v>
      </c>
      <c r="Q56" s="166"/>
      <c r="R56" s="166"/>
      <c r="S56" s="166"/>
      <c r="T56" s="166"/>
      <c r="U56" s="114">
        <v>3</v>
      </c>
      <c r="V56" s="186">
        <f t="shared" si="8"/>
        <v>30</v>
      </c>
      <c r="W56" s="147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66"/>
      <c r="AS56" s="166"/>
      <c r="AT56" s="166"/>
      <c r="AU56" s="138"/>
      <c r="AV56" s="138">
        <f t="shared" si="10"/>
        <v>0</v>
      </c>
      <c r="AW56" s="240"/>
      <c r="AX56" s="240"/>
      <c r="AY56" s="120"/>
      <c r="AZ56" s="120"/>
      <c r="BA56" s="120"/>
      <c r="BB56" s="120"/>
      <c r="BC56" s="120"/>
      <c r="BD56" s="120"/>
      <c r="BE56" s="125"/>
      <c r="BF56" s="46"/>
    </row>
    <row r="57" spans="2:58" ht="15.75" thickBot="1">
      <c r="B57" s="338" t="s">
        <v>131</v>
      </c>
      <c r="C57" s="521" t="s">
        <v>109</v>
      </c>
      <c r="D57" s="189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66"/>
      <c r="R57" s="166"/>
      <c r="S57" s="166"/>
      <c r="T57" s="166"/>
      <c r="U57" s="112"/>
      <c r="V57" s="186">
        <f t="shared" si="8"/>
        <v>0</v>
      </c>
      <c r="W57" s="149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44"/>
      <c r="AM57" s="150"/>
      <c r="AN57" s="150"/>
      <c r="AO57" s="150"/>
      <c r="AP57" s="150"/>
      <c r="AQ57" s="150">
        <v>18</v>
      </c>
      <c r="AR57" s="166">
        <v>36</v>
      </c>
      <c r="AS57" s="166">
        <v>36</v>
      </c>
      <c r="AT57" s="166">
        <v>18</v>
      </c>
      <c r="AU57" s="138"/>
      <c r="AV57" s="138">
        <f t="shared" si="10"/>
        <v>108</v>
      </c>
      <c r="AW57" s="240"/>
      <c r="AX57" s="240"/>
      <c r="AY57" s="120"/>
      <c r="AZ57" s="120"/>
      <c r="BA57" s="120"/>
      <c r="BB57" s="120"/>
      <c r="BC57" s="120"/>
      <c r="BD57" s="120"/>
      <c r="BE57" s="125"/>
      <c r="BF57" s="46"/>
    </row>
    <row r="58" spans="2:58" ht="15.75" thickBot="1">
      <c r="B58" s="339"/>
      <c r="C58" s="522"/>
      <c r="D58" s="175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66"/>
      <c r="R58" s="166"/>
      <c r="S58" s="166"/>
      <c r="T58" s="166"/>
      <c r="U58" s="112"/>
      <c r="V58" s="186">
        <f t="shared" si="8"/>
        <v>0</v>
      </c>
      <c r="W58" s="151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44"/>
      <c r="AM58" s="152"/>
      <c r="AN58" s="152"/>
      <c r="AO58" s="152"/>
      <c r="AP58" s="152"/>
      <c r="AQ58" s="152"/>
      <c r="AR58" s="166"/>
      <c r="AS58" s="166"/>
      <c r="AT58" s="166"/>
      <c r="AU58" s="138"/>
      <c r="AV58" s="138">
        <f t="shared" si="10"/>
        <v>0</v>
      </c>
      <c r="AW58" s="240"/>
      <c r="AX58" s="240"/>
      <c r="AY58" s="120"/>
      <c r="AZ58" s="120"/>
      <c r="BA58" s="120"/>
      <c r="BB58" s="120"/>
      <c r="BC58" s="120"/>
      <c r="BD58" s="120"/>
      <c r="BE58" s="125"/>
      <c r="BF58" s="46"/>
    </row>
    <row r="59" spans="2:58" s="174" customFormat="1" ht="15.75" thickBot="1">
      <c r="B59" s="509" t="s">
        <v>110</v>
      </c>
      <c r="C59" s="523" t="s">
        <v>157</v>
      </c>
      <c r="D59" s="164" t="s">
        <v>17</v>
      </c>
      <c r="E59" s="165">
        <f>E61</f>
        <v>0</v>
      </c>
      <c r="F59" s="165">
        <f aca="true" t="shared" si="44" ref="F59:U59">F61</f>
        <v>0</v>
      </c>
      <c r="G59" s="165">
        <f t="shared" si="44"/>
        <v>0</v>
      </c>
      <c r="H59" s="165">
        <f t="shared" si="44"/>
        <v>0</v>
      </c>
      <c r="I59" s="165">
        <f t="shared" si="44"/>
        <v>0</v>
      </c>
      <c r="J59" s="165">
        <f t="shared" si="44"/>
        <v>0</v>
      </c>
      <c r="K59" s="165">
        <f t="shared" si="44"/>
        <v>0</v>
      </c>
      <c r="L59" s="165">
        <f t="shared" si="44"/>
        <v>0</v>
      </c>
      <c r="M59" s="165">
        <f t="shared" si="44"/>
        <v>0</v>
      </c>
      <c r="N59" s="165">
        <f t="shared" si="44"/>
        <v>0</v>
      </c>
      <c r="O59" s="165">
        <f t="shared" si="44"/>
        <v>0</v>
      </c>
      <c r="P59" s="165">
        <f t="shared" si="44"/>
        <v>0</v>
      </c>
      <c r="Q59" s="166">
        <f t="shared" si="44"/>
        <v>36</v>
      </c>
      <c r="R59" s="166">
        <f t="shared" si="44"/>
        <v>36</v>
      </c>
      <c r="S59" s="166">
        <f t="shared" si="44"/>
        <v>36</v>
      </c>
      <c r="T59" s="166">
        <f t="shared" si="44"/>
        <v>36</v>
      </c>
      <c r="U59" s="165">
        <f t="shared" si="44"/>
        <v>0</v>
      </c>
      <c r="V59" s="186">
        <f t="shared" si="8"/>
        <v>144</v>
      </c>
      <c r="W59" s="151"/>
      <c r="X59" s="165">
        <f aca="true" t="shared" si="45" ref="X59:AR59">X61</f>
        <v>0</v>
      </c>
      <c r="Y59" s="165">
        <f t="shared" si="45"/>
        <v>0</v>
      </c>
      <c r="Z59" s="165">
        <f t="shared" si="45"/>
        <v>0</v>
      </c>
      <c r="AA59" s="165">
        <f t="shared" si="45"/>
        <v>0</v>
      </c>
      <c r="AB59" s="165">
        <f t="shared" si="45"/>
        <v>0</v>
      </c>
      <c r="AC59" s="165">
        <f t="shared" si="45"/>
        <v>0</v>
      </c>
      <c r="AD59" s="165">
        <f t="shared" si="45"/>
        <v>0</v>
      </c>
      <c r="AE59" s="165">
        <f t="shared" si="45"/>
        <v>0</v>
      </c>
      <c r="AF59" s="165">
        <f t="shared" si="45"/>
        <v>0</v>
      </c>
      <c r="AG59" s="216">
        <f aca="true" t="shared" si="46" ref="AG59:AJ60">AG61</f>
        <v>0</v>
      </c>
      <c r="AH59" s="216">
        <f t="shared" si="46"/>
        <v>0</v>
      </c>
      <c r="AI59" s="216">
        <f t="shared" si="46"/>
        <v>0</v>
      </c>
      <c r="AJ59" s="216">
        <f t="shared" si="46"/>
        <v>0</v>
      </c>
      <c r="AK59" s="165">
        <f t="shared" si="45"/>
        <v>0</v>
      </c>
      <c r="AL59" s="165">
        <f t="shared" si="45"/>
        <v>0</v>
      </c>
      <c r="AM59" s="165">
        <f t="shared" si="45"/>
        <v>0</v>
      </c>
      <c r="AN59" s="254">
        <f aca="true" t="shared" si="47" ref="AN59:AQ60">AN61</f>
        <v>0</v>
      </c>
      <c r="AO59" s="254">
        <f t="shared" si="47"/>
        <v>0</v>
      </c>
      <c r="AP59" s="254">
        <f t="shared" si="47"/>
        <v>0</v>
      </c>
      <c r="AQ59" s="254">
        <f t="shared" si="47"/>
        <v>0</v>
      </c>
      <c r="AR59" s="166">
        <f t="shared" si="45"/>
        <v>0</v>
      </c>
      <c r="AS59" s="166">
        <f>AS61</f>
        <v>0</v>
      </c>
      <c r="AT59" s="166">
        <f>AT61</f>
        <v>0</v>
      </c>
      <c r="AU59" s="138"/>
      <c r="AV59" s="138">
        <f t="shared" si="10"/>
        <v>0</v>
      </c>
      <c r="AW59" s="240"/>
      <c r="AX59" s="240"/>
      <c r="AY59" s="120"/>
      <c r="AZ59" s="120"/>
      <c r="BA59" s="120"/>
      <c r="BB59" s="120"/>
      <c r="BC59" s="120"/>
      <c r="BD59" s="120"/>
      <c r="BE59" s="125"/>
      <c r="BF59" s="46"/>
    </row>
    <row r="60" spans="2:58" s="174" customFormat="1" ht="15.75" thickBot="1">
      <c r="B60" s="510"/>
      <c r="C60" s="524"/>
      <c r="D60" s="164" t="s">
        <v>18</v>
      </c>
      <c r="E60" s="165">
        <f>E62</f>
        <v>0</v>
      </c>
      <c r="F60" s="165">
        <f aca="true" t="shared" si="48" ref="F60:U60">F62</f>
        <v>0</v>
      </c>
      <c r="G60" s="165">
        <f t="shared" si="48"/>
        <v>0</v>
      </c>
      <c r="H60" s="165">
        <f t="shared" si="48"/>
        <v>0</v>
      </c>
      <c r="I60" s="165">
        <f t="shared" si="48"/>
        <v>0</v>
      </c>
      <c r="J60" s="165">
        <f t="shared" si="48"/>
        <v>0</v>
      </c>
      <c r="K60" s="165">
        <f t="shared" si="48"/>
        <v>0</v>
      </c>
      <c r="L60" s="165">
        <f t="shared" si="48"/>
        <v>0</v>
      </c>
      <c r="M60" s="165">
        <f t="shared" si="48"/>
        <v>0</v>
      </c>
      <c r="N60" s="165">
        <f t="shared" si="48"/>
        <v>0</v>
      </c>
      <c r="O60" s="165">
        <f t="shared" si="48"/>
        <v>0</v>
      </c>
      <c r="P60" s="165">
        <f t="shared" si="48"/>
        <v>0</v>
      </c>
      <c r="Q60" s="166">
        <f t="shared" si="48"/>
        <v>0</v>
      </c>
      <c r="R60" s="166">
        <f t="shared" si="48"/>
        <v>0</v>
      </c>
      <c r="S60" s="166">
        <f t="shared" si="48"/>
        <v>0</v>
      </c>
      <c r="T60" s="166">
        <f t="shared" si="48"/>
        <v>0</v>
      </c>
      <c r="U60" s="165">
        <f t="shared" si="48"/>
        <v>0</v>
      </c>
      <c r="V60" s="186">
        <f t="shared" si="8"/>
        <v>0</v>
      </c>
      <c r="W60" s="151"/>
      <c r="X60" s="165">
        <f aca="true" t="shared" si="49" ref="X60:AM60">X62</f>
        <v>0</v>
      </c>
      <c r="Y60" s="165">
        <f t="shared" si="49"/>
        <v>0</v>
      </c>
      <c r="Z60" s="165">
        <f t="shared" si="49"/>
        <v>0</v>
      </c>
      <c r="AA60" s="165">
        <f t="shared" si="49"/>
        <v>0</v>
      </c>
      <c r="AB60" s="165">
        <f t="shared" si="49"/>
        <v>0</v>
      </c>
      <c r="AC60" s="165">
        <f t="shared" si="49"/>
        <v>0</v>
      </c>
      <c r="AD60" s="165">
        <f t="shared" si="49"/>
        <v>0</v>
      </c>
      <c r="AE60" s="165">
        <f t="shared" si="49"/>
        <v>0</v>
      </c>
      <c r="AF60" s="165">
        <f t="shared" si="49"/>
        <v>0</v>
      </c>
      <c r="AG60" s="216">
        <f t="shared" si="46"/>
        <v>0</v>
      </c>
      <c r="AH60" s="216">
        <f t="shared" si="46"/>
        <v>0</v>
      </c>
      <c r="AI60" s="216">
        <f t="shared" si="46"/>
        <v>0</v>
      </c>
      <c r="AJ60" s="216">
        <f t="shared" si="46"/>
        <v>0</v>
      </c>
      <c r="AK60" s="165">
        <f t="shared" si="49"/>
        <v>0</v>
      </c>
      <c r="AL60" s="165">
        <f t="shared" si="49"/>
        <v>0</v>
      </c>
      <c r="AM60" s="165">
        <f t="shared" si="49"/>
        <v>0</v>
      </c>
      <c r="AN60" s="254">
        <f t="shared" si="47"/>
        <v>0</v>
      </c>
      <c r="AO60" s="254">
        <f t="shared" si="47"/>
        <v>0</v>
      </c>
      <c r="AP60" s="254">
        <f t="shared" si="47"/>
        <v>0</v>
      </c>
      <c r="AQ60" s="254">
        <f t="shared" si="47"/>
        <v>0</v>
      </c>
      <c r="AR60" s="166"/>
      <c r="AS60" s="166"/>
      <c r="AT60" s="166"/>
      <c r="AU60" s="138"/>
      <c r="AV60" s="138">
        <f t="shared" si="10"/>
        <v>0</v>
      </c>
      <c r="AW60" s="240"/>
      <c r="AX60" s="240"/>
      <c r="AY60" s="120"/>
      <c r="AZ60" s="120"/>
      <c r="BA60" s="120"/>
      <c r="BB60" s="120"/>
      <c r="BC60" s="120"/>
      <c r="BD60" s="120"/>
      <c r="BE60" s="125"/>
      <c r="BF60" s="46"/>
    </row>
    <row r="61" spans="2:58" ht="15.75" thickBot="1">
      <c r="B61" s="338" t="s">
        <v>215</v>
      </c>
      <c r="C61" s="521" t="s">
        <v>45</v>
      </c>
      <c r="D61" s="105" t="s">
        <v>17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66">
        <v>36</v>
      </c>
      <c r="R61" s="166">
        <v>36</v>
      </c>
      <c r="S61" s="166">
        <v>36</v>
      </c>
      <c r="T61" s="166">
        <v>36</v>
      </c>
      <c r="U61" s="112"/>
      <c r="V61" s="186">
        <f t="shared" si="8"/>
        <v>144</v>
      </c>
      <c r="W61" s="151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44"/>
      <c r="AM61" s="148"/>
      <c r="AN61" s="148"/>
      <c r="AO61" s="148"/>
      <c r="AP61" s="148"/>
      <c r="AQ61" s="148"/>
      <c r="AR61" s="166"/>
      <c r="AS61" s="166"/>
      <c r="AT61" s="166"/>
      <c r="AU61" s="138"/>
      <c r="AV61" s="138">
        <f t="shared" si="10"/>
        <v>0</v>
      </c>
      <c r="AW61" s="240"/>
      <c r="AX61" s="240"/>
      <c r="AY61" s="120"/>
      <c r="AZ61" s="120"/>
      <c r="BA61" s="120"/>
      <c r="BB61" s="120"/>
      <c r="BC61" s="120"/>
      <c r="BD61" s="120"/>
      <c r="BE61" s="125"/>
      <c r="BF61" s="46"/>
    </row>
    <row r="62" spans="2:58" ht="15.75" thickBot="1">
      <c r="B62" s="339"/>
      <c r="C62" s="522"/>
      <c r="D62" s="105" t="s">
        <v>18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66"/>
      <c r="R62" s="166"/>
      <c r="S62" s="166"/>
      <c r="T62" s="166"/>
      <c r="U62" s="112"/>
      <c r="V62" s="186">
        <f t="shared" si="8"/>
        <v>0</v>
      </c>
      <c r="W62" s="151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44"/>
      <c r="AM62" s="148"/>
      <c r="AN62" s="148"/>
      <c r="AO62" s="148"/>
      <c r="AP62" s="148"/>
      <c r="AQ62" s="148"/>
      <c r="AR62" s="166"/>
      <c r="AS62" s="166"/>
      <c r="AT62" s="166"/>
      <c r="AU62" s="138"/>
      <c r="AV62" s="138">
        <f t="shared" si="10"/>
        <v>0</v>
      </c>
      <c r="AW62" s="240"/>
      <c r="AX62" s="240"/>
      <c r="AY62" s="120"/>
      <c r="AZ62" s="120"/>
      <c r="BA62" s="120"/>
      <c r="BB62" s="120"/>
      <c r="BC62" s="120"/>
      <c r="BD62" s="120"/>
      <c r="BE62" s="125"/>
      <c r="BF62" s="46"/>
    </row>
    <row r="63" spans="2:58" ht="15.75" thickBot="1">
      <c r="B63" s="425" t="s">
        <v>38</v>
      </c>
      <c r="C63" s="426"/>
      <c r="D63" s="427"/>
      <c r="E63" s="117">
        <f aca="true" t="shared" si="50" ref="E63:U63">E15+E49</f>
        <v>36</v>
      </c>
      <c r="F63" s="117">
        <f t="shared" si="50"/>
        <v>36</v>
      </c>
      <c r="G63" s="117">
        <f t="shared" si="50"/>
        <v>36</v>
      </c>
      <c r="H63" s="117">
        <f t="shared" si="50"/>
        <v>36</v>
      </c>
      <c r="I63" s="117">
        <f t="shared" si="50"/>
        <v>36</v>
      </c>
      <c r="J63" s="117">
        <f t="shared" si="50"/>
        <v>36</v>
      </c>
      <c r="K63" s="117">
        <f t="shared" si="50"/>
        <v>36</v>
      </c>
      <c r="L63" s="117">
        <f t="shared" si="50"/>
        <v>36</v>
      </c>
      <c r="M63" s="117">
        <f t="shared" si="50"/>
        <v>36</v>
      </c>
      <c r="N63" s="117">
        <f t="shared" si="50"/>
        <v>36</v>
      </c>
      <c r="O63" s="117">
        <f t="shared" si="50"/>
        <v>36</v>
      </c>
      <c r="P63" s="117">
        <f t="shared" si="50"/>
        <v>36</v>
      </c>
      <c r="Q63" s="166">
        <f t="shared" si="50"/>
        <v>36</v>
      </c>
      <c r="R63" s="166">
        <f t="shared" si="50"/>
        <v>36</v>
      </c>
      <c r="S63" s="166">
        <f t="shared" si="50"/>
        <v>36</v>
      </c>
      <c r="T63" s="166">
        <f t="shared" si="50"/>
        <v>36</v>
      </c>
      <c r="U63" s="117">
        <f t="shared" si="50"/>
        <v>36</v>
      </c>
      <c r="V63" s="186">
        <f t="shared" si="8"/>
        <v>612</v>
      </c>
      <c r="W63" s="155"/>
      <c r="X63" s="156">
        <f aca="true" t="shared" si="51" ref="X63:AT63">X15+X49</f>
        <v>36</v>
      </c>
      <c r="Y63" s="156">
        <f t="shared" si="51"/>
        <v>36</v>
      </c>
      <c r="Z63" s="156">
        <f t="shared" si="51"/>
        <v>36</v>
      </c>
      <c r="AA63" s="156">
        <f t="shared" si="51"/>
        <v>36</v>
      </c>
      <c r="AB63" s="156">
        <f t="shared" si="51"/>
        <v>36</v>
      </c>
      <c r="AC63" s="156">
        <f t="shared" si="51"/>
        <v>36</v>
      </c>
      <c r="AD63" s="156">
        <f t="shared" si="51"/>
        <v>36</v>
      </c>
      <c r="AE63" s="156">
        <f t="shared" si="51"/>
        <v>36</v>
      </c>
      <c r="AF63" s="156">
        <f t="shared" si="51"/>
        <v>36</v>
      </c>
      <c r="AG63" s="156">
        <f t="shared" si="51"/>
        <v>36</v>
      </c>
      <c r="AH63" s="156">
        <f t="shared" si="51"/>
        <v>36</v>
      </c>
      <c r="AI63" s="156">
        <f t="shared" si="51"/>
        <v>36</v>
      </c>
      <c r="AJ63" s="156">
        <f t="shared" si="51"/>
        <v>36</v>
      </c>
      <c r="AK63" s="156">
        <f t="shared" si="51"/>
        <v>36</v>
      </c>
      <c r="AL63" s="156">
        <f t="shared" si="51"/>
        <v>36</v>
      </c>
      <c r="AM63" s="156">
        <f t="shared" si="51"/>
        <v>36</v>
      </c>
      <c r="AN63" s="156">
        <f t="shared" si="51"/>
        <v>36</v>
      </c>
      <c r="AO63" s="156">
        <f t="shared" si="51"/>
        <v>36</v>
      </c>
      <c r="AP63" s="156">
        <f t="shared" si="51"/>
        <v>36</v>
      </c>
      <c r="AQ63" s="156">
        <f t="shared" si="51"/>
        <v>36</v>
      </c>
      <c r="AR63" s="166">
        <f t="shared" si="51"/>
        <v>36</v>
      </c>
      <c r="AS63" s="166">
        <f t="shared" si="51"/>
        <v>36</v>
      </c>
      <c r="AT63" s="166">
        <f t="shared" si="51"/>
        <v>18</v>
      </c>
      <c r="AU63" s="138"/>
      <c r="AV63" s="138">
        <f t="shared" si="10"/>
        <v>810</v>
      </c>
      <c r="AW63" s="240"/>
      <c r="AX63" s="240"/>
      <c r="AY63" s="126"/>
      <c r="AZ63" s="126"/>
      <c r="BA63" s="126"/>
      <c r="BB63" s="126"/>
      <c r="BC63" s="126"/>
      <c r="BD63" s="126"/>
      <c r="BE63" s="127"/>
      <c r="BF63" s="46"/>
    </row>
    <row r="64" spans="2:58" ht="15.75" thickBot="1">
      <c r="B64" s="415" t="s">
        <v>19</v>
      </c>
      <c r="C64" s="416"/>
      <c r="D64" s="417"/>
      <c r="E64" s="117">
        <f aca="true" t="shared" si="52" ref="E64:U64">E16+E50</f>
        <v>19</v>
      </c>
      <c r="F64" s="117">
        <f t="shared" si="52"/>
        <v>18</v>
      </c>
      <c r="G64" s="117">
        <f t="shared" si="52"/>
        <v>18</v>
      </c>
      <c r="H64" s="117">
        <f t="shared" si="52"/>
        <v>18</v>
      </c>
      <c r="I64" s="117">
        <f t="shared" si="52"/>
        <v>18</v>
      </c>
      <c r="J64" s="117">
        <f t="shared" si="52"/>
        <v>18</v>
      </c>
      <c r="K64" s="117">
        <f t="shared" si="52"/>
        <v>18</v>
      </c>
      <c r="L64" s="117">
        <f t="shared" si="52"/>
        <v>18</v>
      </c>
      <c r="M64" s="117">
        <f t="shared" si="52"/>
        <v>18</v>
      </c>
      <c r="N64" s="117">
        <f t="shared" si="52"/>
        <v>18</v>
      </c>
      <c r="O64" s="117">
        <f t="shared" si="52"/>
        <v>18</v>
      </c>
      <c r="P64" s="117">
        <f t="shared" si="52"/>
        <v>18</v>
      </c>
      <c r="Q64" s="166">
        <f t="shared" si="52"/>
        <v>0</v>
      </c>
      <c r="R64" s="166">
        <f t="shared" si="52"/>
        <v>0</v>
      </c>
      <c r="S64" s="166">
        <f t="shared" si="52"/>
        <v>0</v>
      </c>
      <c r="T64" s="166">
        <f t="shared" si="52"/>
        <v>0</v>
      </c>
      <c r="U64" s="117">
        <f t="shared" si="52"/>
        <v>18</v>
      </c>
      <c r="V64" s="186">
        <f t="shared" si="8"/>
        <v>235</v>
      </c>
      <c r="W64" s="155"/>
      <c r="X64" s="156">
        <f aca="true" t="shared" si="53" ref="X64:AT64">X16+X50</f>
        <v>18</v>
      </c>
      <c r="Y64" s="156">
        <f t="shared" si="53"/>
        <v>18</v>
      </c>
      <c r="Z64" s="156">
        <f t="shared" si="53"/>
        <v>18</v>
      </c>
      <c r="AA64" s="156">
        <f t="shared" si="53"/>
        <v>18</v>
      </c>
      <c r="AB64" s="156">
        <f t="shared" si="53"/>
        <v>18</v>
      </c>
      <c r="AC64" s="156">
        <f t="shared" si="53"/>
        <v>18</v>
      </c>
      <c r="AD64" s="156">
        <f t="shared" si="53"/>
        <v>18</v>
      </c>
      <c r="AE64" s="156">
        <f t="shared" si="53"/>
        <v>18</v>
      </c>
      <c r="AF64" s="156">
        <f t="shared" si="53"/>
        <v>18</v>
      </c>
      <c r="AG64" s="156">
        <f t="shared" si="53"/>
        <v>18</v>
      </c>
      <c r="AH64" s="156">
        <f t="shared" si="53"/>
        <v>18</v>
      </c>
      <c r="AI64" s="156">
        <f t="shared" si="53"/>
        <v>18</v>
      </c>
      <c r="AJ64" s="156">
        <f t="shared" si="53"/>
        <v>18</v>
      </c>
      <c r="AK64" s="156">
        <f t="shared" si="53"/>
        <v>18</v>
      </c>
      <c r="AL64" s="156">
        <f t="shared" si="53"/>
        <v>18</v>
      </c>
      <c r="AM64" s="156">
        <f t="shared" si="53"/>
        <v>18</v>
      </c>
      <c r="AN64" s="156">
        <f t="shared" si="53"/>
        <v>18</v>
      </c>
      <c r="AO64" s="156">
        <f t="shared" si="53"/>
        <v>18</v>
      </c>
      <c r="AP64" s="156">
        <f t="shared" si="53"/>
        <v>18</v>
      </c>
      <c r="AQ64" s="156">
        <f t="shared" si="53"/>
        <v>9</v>
      </c>
      <c r="AR64" s="166">
        <f t="shared" si="53"/>
        <v>0</v>
      </c>
      <c r="AS64" s="166">
        <f t="shared" si="53"/>
        <v>0</v>
      </c>
      <c r="AT64" s="166">
        <f t="shared" si="53"/>
        <v>0</v>
      </c>
      <c r="AU64" s="138"/>
      <c r="AV64" s="138">
        <f t="shared" si="10"/>
        <v>351</v>
      </c>
      <c r="AW64" s="240"/>
      <c r="AX64" s="240"/>
      <c r="AY64" s="126"/>
      <c r="AZ64" s="126"/>
      <c r="BA64" s="126"/>
      <c r="BB64" s="126"/>
      <c r="BC64" s="126"/>
      <c r="BD64" s="126"/>
      <c r="BE64" s="127"/>
      <c r="BF64" s="46"/>
    </row>
    <row r="65" spans="2:58" ht="15.75" thickBot="1">
      <c r="B65" s="415" t="s">
        <v>20</v>
      </c>
      <c r="C65" s="416"/>
      <c r="D65" s="417"/>
      <c r="E65" s="118">
        <f>E63+E64</f>
        <v>55</v>
      </c>
      <c r="F65" s="118">
        <f aca="true" t="shared" si="54" ref="F65:T65">F63+F64</f>
        <v>54</v>
      </c>
      <c r="G65" s="118">
        <f t="shared" si="54"/>
        <v>54</v>
      </c>
      <c r="H65" s="118">
        <f t="shared" si="54"/>
        <v>54</v>
      </c>
      <c r="I65" s="118">
        <f t="shared" si="54"/>
        <v>54</v>
      </c>
      <c r="J65" s="118">
        <f t="shared" si="54"/>
        <v>54</v>
      </c>
      <c r="K65" s="118">
        <f aca="true" t="shared" si="55" ref="K65:P65">K63+K64</f>
        <v>54</v>
      </c>
      <c r="L65" s="118">
        <f t="shared" si="55"/>
        <v>54</v>
      </c>
      <c r="M65" s="118">
        <f t="shared" si="55"/>
        <v>54</v>
      </c>
      <c r="N65" s="118">
        <f t="shared" si="55"/>
        <v>54</v>
      </c>
      <c r="O65" s="118">
        <f t="shared" si="55"/>
        <v>54</v>
      </c>
      <c r="P65" s="118">
        <f t="shared" si="55"/>
        <v>54</v>
      </c>
      <c r="Q65" s="166">
        <f t="shared" si="54"/>
        <v>36</v>
      </c>
      <c r="R65" s="166">
        <f t="shared" si="54"/>
        <v>36</v>
      </c>
      <c r="S65" s="166">
        <f t="shared" si="54"/>
        <v>36</v>
      </c>
      <c r="T65" s="166">
        <f t="shared" si="54"/>
        <v>36</v>
      </c>
      <c r="U65" s="118">
        <f>U63+U64</f>
        <v>54</v>
      </c>
      <c r="V65" s="186">
        <f t="shared" si="8"/>
        <v>847</v>
      </c>
      <c r="W65" s="157"/>
      <c r="X65" s="158">
        <f aca="true" t="shared" si="56" ref="X65:AR65">X63+X64</f>
        <v>54</v>
      </c>
      <c r="Y65" s="158">
        <f t="shared" si="56"/>
        <v>54</v>
      </c>
      <c r="Z65" s="158">
        <f t="shared" si="56"/>
        <v>54</v>
      </c>
      <c r="AA65" s="158">
        <f t="shared" si="56"/>
        <v>54</v>
      </c>
      <c r="AB65" s="158">
        <f t="shared" si="56"/>
        <v>54</v>
      </c>
      <c r="AC65" s="158">
        <f t="shared" si="56"/>
        <v>54</v>
      </c>
      <c r="AD65" s="158">
        <f t="shared" si="56"/>
        <v>54</v>
      </c>
      <c r="AE65" s="158">
        <f t="shared" si="56"/>
        <v>54</v>
      </c>
      <c r="AF65" s="158">
        <f t="shared" si="56"/>
        <v>54</v>
      </c>
      <c r="AG65" s="158">
        <f>AG63+AG64</f>
        <v>54</v>
      </c>
      <c r="AH65" s="158">
        <f>AH63+AH64</f>
        <v>54</v>
      </c>
      <c r="AI65" s="158">
        <f>AI63+AI64</f>
        <v>54</v>
      </c>
      <c r="AJ65" s="158">
        <f>AJ63+AJ64</f>
        <v>54</v>
      </c>
      <c r="AK65" s="158">
        <f t="shared" si="56"/>
        <v>54</v>
      </c>
      <c r="AL65" s="158">
        <f>AL63+AL64</f>
        <v>54</v>
      </c>
      <c r="AM65" s="158">
        <f t="shared" si="56"/>
        <v>54</v>
      </c>
      <c r="AN65" s="158">
        <f>AN63+AN64</f>
        <v>54</v>
      </c>
      <c r="AO65" s="158">
        <f>AO63+AO64</f>
        <v>54</v>
      </c>
      <c r="AP65" s="158">
        <f>AP63+AP64</f>
        <v>54</v>
      </c>
      <c r="AQ65" s="158">
        <f>AQ63+AQ64</f>
        <v>45</v>
      </c>
      <c r="AR65" s="166">
        <f t="shared" si="56"/>
        <v>36</v>
      </c>
      <c r="AS65" s="166">
        <f>AS63+AS64</f>
        <v>36</v>
      </c>
      <c r="AT65" s="166">
        <f>AT63+AT64</f>
        <v>18</v>
      </c>
      <c r="AU65" s="138"/>
      <c r="AV65" s="138">
        <f t="shared" si="10"/>
        <v>1161</v>
      </c>
      <c r="AW65" s="240"/>
      <c r="AX65" s="240"/>
      <c r="AY65" s="120"/>
      <c r="AZ65" s="120"/>
      <c r="BA65" s="120"/>
      <c r="BB65" s="120"/>
      <c r="BC65" s="120"/>
      <c r="BD65" s="120"/>
      <c r="BE65" s="125"/>
      <c r="BF65" s="212"/>
    </row>
  </sheetData>
  <sheetProtection/>
  <mergeCells count="78">
    <mergeCell ref="AP1:AZ1"/>
    <mergeCell ref="AP2:AX2"/>
    <mergeCell ref="AP4:BE4"/>
    <mergeCell ref="A6:BE6"/>
    <mergeCell ref="B7:BD7"/>
    <mergeCell ref="AO8:BA8"/>
    <mergeCell ref="B41:B42"/>
    <mergeCell ref="C41:C42"/>
    <mergeCell ref="B45:B46"/>
    <mergeCell ref="B47:B48"/>
    <mergeCell ref="C45:C46"/>
    <mergeCell ref="C47:C48"/>
    <mergeCell ref="C57:C58"/>
    <mergeCell ref="C59:C60"/>
    <mergeCell ref="J5:AJ5"/>
    <mergeCell ref="C61:C62"/>
    <mergeCell ref="V9:AB9"/>
    <mergeCell ref="S10:U10"/>
    <mergeCell ref="C55:C56"/>
    <mergeCell ref="C39:C40"/>
    <mergeCell ref="B10:B14"/>
    <mergeCell ref="C10:C14"/>
    <mergeCell ref="D10:D14"/>
    <mergeCell ref="F10:H10"/>
    <mergeCell ref="J10:L10"/>
    <mergeCell ref="N10:Q10"/>
    <mergeCell ref="AN10:AQ10"/>
    <mergeCell ref="BB10:BE10"/>
    <mergeCell ref="E11:BF11"/>
    <mergeCell ref="E13:BF13"/>
    <mergeCell ref="AA10:AC10"/>
    <mergeCell ref="AE10:AH10"/>
    <mergeCell ref="AJ10:AL10"/>
    <mergeCell ref="AX10:AZ10"/>
    <mergeCell ref="W10:Y10"/>
    <mergeCell ref="AS10:AV10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51:B52"/>
    <mergeCell ref="C51:C52"/>
    <mergeCell ref="B53:B54"/>
    <mergeCell ref="C53:C54"/>
    <mergeCell ref="B31:B32"/>
    <mergeCell ref="B33:B34"/>
    <mergeCell ref="C37:C38"/>
    <mergeCell ref="B39:B40"/>
    <mergeCell ref="B29:B30"/>
    <mergeCell ref="C29:C30"/>
    <mergeCell ref="B57:B58"/>
    <mergeCell ref="B49:B50"/>
    <mergeCell ref="C49:C50"/>
    <mergeCell ref="C31:C32"/>
    <mergeCell ref="C33:C34"/>
    <mergeCell ref="B37:B38"/>
    <mergeCell ref="B35:B36"/>
    <mergeCell ref="C35:C36"/>
    <mergeCell ref="AT14:AU14"/>
    <mergeCell ref="AT12:AU12"/>
    <mergeCell ref="B63:D63"/>
    <mergeCell ref="B64:D64"/>
    <mergeCell ref="B65:D65"/>
    <mergeCell ref="B61:B62"/>
    <mergeCell ref="B59:B60"/>
    <mergeCell ref="B43:B44"/>
    <mergeCell ref="C43:C44"/>
    <mergeCell ref="B55:B5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7"/>
  <sheetViews>
    <sheetView zoomScale="90" zoomScaleNormal="90" zoomScalePageLayoutView="0" workbookViewId="0" topLeftCell="B7">
      <selection activeCell="AA61" sqref="AA61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0" width="3.8515625" style="0" customWidth="1"/>
    <col min="21" max="21" width="7.140625" style="0" customWidth="1"/>
    <col min="22" max="46" width="3.8515625" style="0" customWidth="1"/>
    <col min="47" max="47" width="5.7109375" style="0" customWidth="1"/>
    <col min="48" max="48" width="5.00390625" style="0" customWidth="1"/>
    <col min="49" max="56" width="3.8515625" style="0" customWidth="1"/>
    <col min="57" max="57" width="5.421875" style="0" customWidth="1"/>
    <col min="58" max="58" width="4.28125" style="0" customWidth="1"/>
  </cols>
  <sheetData>
    <row r="1" spans="1:51" ht="12.75" customHeight="1">
      <c r="A1" s="1"/>
      <c r="B1" s="1"/>
      <c r="C1" s="1"/>
      <c r="D1" s="1"/>
      <c r="W1" s="50"/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6" ht="13.5" customHeight="1">
      <c r="A2" s="1"/>
      <c r="B2" s="1"/>
      <c r="C2" s="1"/>
      <c r="D2" s="1"/>
      <c r="W2" s="50"/>
      <c r="AP2" s="272" t="s">
        <v>147</v>
      </c>
      <c r="AQ2" s="272"/>
      <c r="AR2" s="272"/>
      <c r="AS2" s="272"/>
      <c r="AT2" s="272"/>
      <c r="AU2" s="272"/>
      <c r="AV2" s="272"/>
      <c r="AW2" s="272"/>
      <c r="AX2" s="16"/>
      <c r="AY2" s="16"/>
      <c r="AZ2" s="16"/>
      <c r="BA2" s="16"/>
      <c r="BB2" s="16"/>
      <c r="BC2" s="16"/>
      <c r="BD2" s="16"/>
    </row>
    <row r="3" spans="1:56" ht="13.5" customHeight="1">
      <c r="A3" s="1"/>
      <c r="B3" s="1"/>
      <c r="C3" s="1"/>
      <c r="D3" s="1"/>
      <c r="W3" s="50"/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1.25" customHeight="1">
      <c r="A4" s="1"/>
      <c r="B4" s="1"/>
      <c r="C4" s="1"/>
      <c r="D4" s="1"/>
      <c r="W4" s="50"/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56" ht="15">
      <c r="A5" s="1"/>
      <c r="B5" s="1"/>
      <c r="C5" s="1"/>
      <c r="D5" s="1"/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</row>
    <row r="7" spans="1:55" ht="15">
      <c r="A7" s="1"/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</row>
    <row r="8" spans="1:55" ht="15.75" thickBo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19"/>
      <c r="BB8" s="19"/>
      <c r="BC8" s="19"/>
    </row>
    <row r="9" spans="2:54" ht="19.5" thickBot="1">
      <c r="B9" s="17" t="s">
        <v>39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410" t="s">
        <v>46</v>
      </c>
      <c r="W9" s="411"/>
      <c r="X9" s="411"/>
      <c r="Y9" s="411"/>
      <c r="Z9" s="411"/>
      <c r="AA9" s="411"/>
      <c r="AB9" s="411"/>
      <c r="AC9" s="184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76"/>
      <c r="AW9" s="18"/>
      <c r="AX9" s="18"/>
      <c r="AY9" s="18"/>
      <c r="AZ9" s="18"/>
      <c r="BA9" s="18"/>
      <c r="BB9" s="18"/>
    </row>
    <row r="10" spans="2:57" ht="64.5" thickBot="1"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281"/>
      <c r="I10" s="62" t="s">
        <v>114</v>
      </c>
      <c r="J10" s="282" t="s">
        <v>5</v>
      </c>
      <c r="K10" s="283"/>
      <c r="L10" s="284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91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61" t="s">
        <v>122</v>
      </c>
      <c r="AS10" s="290" t="s">
        <v>13</v>
      </c>
      <c r="AT10" s="283"/>
      <c r="AU10" s="284"/>
      <c r="AV10" s="188" t="s">
        <v>125</v>
      </c>
      <c r="AW10" s="290" t="s">
        <v>14</v>
      </c>
      <c r="AX10" s="283"/>
      <c r="AY10" s="284"/>
      <c r="AZ10" s="61" t="s">
        <v>123</v>
      </c>
      <c r="BA10" s="290" t="s">
        <v>15</v>
      </c>
      <c r="BB10" s="283"/>
      <c r="BC10" s="283"/>
      <c r="BD10" s="284"/>
      <c r="BE10" s="28" t="s">
        <v>37</v>
      </c>
    </row>
    <row r="11" spans="2:57" ht="16.5" thickBot="1">
      <c r="B11" s="279"/>
      <c r="C11" s="279"/>
      <c r="D11" s="279"/>
      <c r="E11" s="293" t="s">
        <v>16</v>
      </c>
      <c r="F11" s="293"/>
      <c r="G11" s="293"/>
      <c r="H11" s="293"/>
      <c r="I11" s="293"/>
      <c r="J11" s="293"/>
      <c r="K11" s="526"/>
      <c r="L11" s="526"/>
      <c r="M11" s="526"/>
      <c r="N11" s="526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526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526"/>
      <c r="AP11" s="526"/>
      <c r="AQ11" s="526"/>
      <c r="AR11" s="293"/>
      <c r="AS11" s="526"/>
      <c r="AT11" s="526"/>
      <c r="AU11" s="526"/>
      <c r="AV11" s="526"/>
      <c r="AW11" s="293"/>
      <c r="AX11" s="293"/>
      <c r="AY11" s="293"/>
      <c r="AZ11" s="293"/>
      <c r="BA11" s="293"/>
      <c r="BB11" s="293"/>
      <c r="BC11" s="293"/>
      <c r="BD11" s="293"/>
      <c r="BE11" s="293"/>
    </row>
    <row r="12" spans="2:57" ht="15.75" thickBot="1">
      <c r="B12" s="279"/>
      <c r="C12" s="279"/>
      <c r="D12" s="279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77">
        <v>27</v>
      </c>
      <c r="AW12" s="29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8"/>
    </row>
    <row r="13" spans="2:57" ht="16.5" thickBot="1">
      <c r="B13" s="279"/>
      <c r="C13" s="279"/>
      <c r="D13" s="279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</row>
    <row r="14" spans="2:57" ht="15.75" thickBot="1">
      <c r="B14" s="279"/>
      <c r="C14" s="279"/>
      <c r="D14" s="27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49">
        <v>44</v>
      </c>
      <c r="AW14" s="49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9"/>
    </row>
    <row r="15" spans="2:57" ht="15.75" customHeight="1" thickBot="1">
      <c r="B15" s="428" t="s">
        <v>92</v>
      </c>
      <c r="C15" s="430" t="s">
        <v>100</v>
      </c>
      <c r="D15" s="47" t="s">
        <v>17</v>
      </c>
      <c r="E15" s="465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7"/>
      <c r="U15" s="527" t="s">
        <v>214</v>
      </c>
      <c r="V15" s="139"/>
      <c r="W15" s="140"/>
      <c r="X15" s="255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446" t="s">
        <v>216</v>
      </c>
      <c r="AV15" s="121"/>
      <c r="AW15" s="121"/>
      <c r="AX15" s="121"/>
      <c r="AY15" s="121"/>
      <c r="AZ15" s="121"/>
      <c r="BA15" s="121"/>
      <c r="BB15" s="121"/>
      <c r="BC15" s="121"/>
      <c r="BD15" s="121"/>
      <c r="BE15" s="46"/>
    </row>
    <row r="16" spans="2:57" ht="22.5" customHeight="1" thickBot="1">
      <c r="B16" s="429"/>
      <c r="C16" s="431"/>
      <c r="D16" s="79" t="s">
        <v>18</v>
      </c>
      <c r="E16" s="468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70"/>
      <c r="U16" s="528"/>
      <c r="V16" s="139"/>
      <c r="W16" s="140"/>
      <c r="X16" s="257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447"/>
      <c r="AV16" s="121"/>
      <c r="AW16" s="121"/>
      <c r="AX16" s="121"/>
      <c r="AY16" s="121"/>
      <c r="AZ16" s="121"/>
      <c r="BA16" s="121"/>
      <c r="BB16" s="121"/>
      <c r="BC16" s="121"/>
      <c r="BD16" s="121"/>
      <c r="BE16" s="46"/>
    </row>
    <row r="17" spans="2:57" ht="15.75" thickBot="1">
      <c r="B17" s="402" t="s">
        <v>93</v>
      </c>
      <c r="C17" s="400" t="s">
        <v>94</v>
      </c>
      <c r="D17" s="70" t="s">
        <v>17</v>
      </c>
      <c r="E17" s="471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3"/>
      <c r="U17" s="479" t="s">
        <v>150</v>
      </c>
      <c r="V17" s="139"/>
      <c r="W17" s="140"/>
      <c r="X17" s="259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446" t="s">
        <v>159</v>
      </c>
      <c r="AV17" s="121"/>
      <c r="AW17" s="121"/>
      <c r="AX17" s="121"/>
      <c r="AY17" s="121"/>
      <c r="AZ17" s="121"/>
      <c r="BA17" s="121"/>
      <c r="BB17" s="121"/>
      <c r="BC17" s="121"/>
      <c r="BD17" s="121"/>
      <c r="BE17" s="46"/>
    </row>
    <row r="18" spans="2:57" ht="15.75" thickBot="1">
      <c r="B18" s="403"/>
      <c r="C18" s="404"/>
      <c r="D18" s="70" t="s">
        <v>18</v>
      </c>
      <c r="E18" s="474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6"/>
      <c r="U18" s="480"/>
      <c r="V18" s="139"/>
      <c r="W18" s="140"/>
      <c r="X18" s="261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447"/>
      <c r="AV18" s="121"/>
      <c r="AW18" s="121"/>
      <c r="AX18" s="121"/>
      <c r="AY18" s="121"/>
      <c r="AZ18" s="121"/>
      <c r="BA18" s="121"/>
      <c r="BB18" s="121"/>
      <c r="BC18" s="121"/>
      <c r="BD18" s="121"/>
      <c r="BE18" s="46"/>
    </row>
    <row r="19" spans="2:57" ht="15.75" thickBot="1">
      <c r="B19" s="389" t="s">
        <v>28</v>
      </c>
      <c r="C19" s="389" t="s">
        <v>21</v>
      </c>
      <c r="D19" s="39" t="s">
        <v>17</v>
      </c>
      <c r="E19" s="432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4"/>
      <c r="U19" s="438"/>
      <c r="V19" s="139"/>
      <c r="W19" s="178"/>
      <c r="X19" s="263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446"/>
      <c r="AV19" s="122"/>
      <c r="AW19" s="122"/>
      <c r="AX19" s="122"/>
      <c r="AY19" s="122"/>
      <c r="AZ19" s="122"/>
      <c r="BA19" s="122"/>
      <c r="BB19" s="122"/>
      <c r="BC19" s="122"/>
      <c r="BD19" s="122"/>
      <c r="BE19" s="46"/>
    </row>
    <row r="20" spans="2:57" ht="15.75" thickBot="1">
      <c r="B20" s="390"/>
      <c r="C20" s="390"/>
      <c r="D20" s="44" t="s">
        <v>18</v>
      </c>
      <c r="E20" s="435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7"/>
      <c r="U20" s="439"/>
      <c r="V20" s="178"/>
      <c r="W20" s="178"/>
      <c r="X20" s="265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447"/>
      <c r="AV20" s="122"/>
      <c r="AW20" s="122"/>
      <c r="AX20" s="122"/>
      <c r="AY20" s="122"/>
      <c r="AZ20" s="122"/>
      <c r="BA20" s="122"/>
      <c r="BB20" s="122"/>
      <c r="BC20" s="122"/>
      <c r="BD20" s="122"/>
      <c r="BE20" s="46"/>
    </row>
    <row r="21" spans="2:57" ht="15.75" thickBot="1">
      <c r="B21" s="389" t="s">
        <v>29</v>
      </c>
      <c r="C21" s="408" t="s">
        <v>59</v>
      </c>
      <c r="D21" s="39" t="s">
        <v>17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4"/>
      <c r="U21" s="438" t="s">
        <v>153</v>
      </c>
      <c r="V21" s="178"/>
      <c r="W21" s="178"/>
      <c r="X21" s="263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446" t="s">
        <v>152</v>
      </c>
      <c r="AV21" s="122"/>
      <c r="AW21" s="122"/>
      <c r="AX21" s="122"/>
      <c r="AY21" s="122"/>
      <c r="AZ21" s="122"/>
      <c r="BA21" s="122"/>
      <c r="BB21" s="122"/>
      <c r="BC21" s="122"/>
      <c r="BD21" s="122"/>
      <c r="BE21" s="46"/>
    </row>
    <row r="22" spans="2:57" ht="15.75" thickBot="1">
      <c r="B22" s="390"/>
      <c r="C22" s="409"/>
      <c r="D22" s="44" t="s">
        <v>18</v>
      </c>
      <c r="E22" s="435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7"/>
      <c r="U22" s="439"/>
      <c r="V22" s="178"/>
      <c r="W22" s="178"/>
      <c r="X22" s="265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447"/>
      <c r="AV22" s="122"/>
      <c r="AW22" s="122"/>
      <c r="AX22" s="122"/>
      <c r="AY22" s="122"/>
      <c r="AZ22" s="122"/>
      <c r="BA22" s="122"/>
      <c r="BB22" s="122"/>
      <c r="BC22" s="122"/>
      <c r="BD22" s="122"/>
      <c r="BE22" s="46"/>
    </row>
    <row r="23" spans="2:57" ht="15.75" thickBot="1">
      <c r="B23" s="389" t="s">
        <v>128</v>
      </c>
      <c r="C23" s="408" t="s">
        <v>132</v>
      </c>
      <c r="D23" s="39" t="s">
        <v>17</v>
      </c>
      <c r="E23" s="432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4"/>
      <c r="U23" s="438"/>
      <c r="V23" s="178"/>
      <c r="W23" s="179"/>
      <c r="X23" s="263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446"/>
      <c r="AV23" s="123"/>
      <c r="AW23" s="123"/>
      <c r="AX23" s="123"/>
      <c r="AY23" s="123"/>
      <c r="AZ23" s="123"/>
      <c r="BA23" s="123"/>
      <c r="BB23" s="123"/>
      <c r="BC23" s="123"/>
      <c r="BD23" s="123"/>
      <c r="BE23" s="46"/>
    </row>
    <row r="24" spans="2:57" ht="15.75" thickBot="1">
      <c r="B24" s="390"/>
      <c r="C24" s="409"/>
      <c r="D24" s="39" t="s">
        <v>18</v>
      </c>
      <c r="E24" s="435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7"/>
      <c r="U24" s="439"/>
      <c r="V24" s="178"/>
      <c r="W24" s="179"/>
      <c r="X24" s="265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447"/>
      <c r="AV24" s="123"/>
      <c r="AW24" s="123"/>
      <c r="AX24" s="123"/>
      <c r="AY24" s="123"/>
      <c r="AZ24" s="123"/>
      <c r="BA24" s="123"/>
      <c r="BB24" s="123"/>
      <c r="BC24" s="123"/>
      <c r="BD24" s="123"/>
      <c r="BE24" s="46"/>
    </row>
    <row r="25" spans="2:57" ht="15.75" thickBot="1">
      <c r="B25" s="402" t="s">
        <v>103</v>
      </c>
      <c r="C25" s="516" t="s">
        <v>104</v>
      </c>
      <c r="D25" s="173" t="s">
        <v>17</v>
      </c>
      <c r="E25" s="471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3"/>
      <c r="U25" s="479" t="s">
        <v>154</v>
      </c>
      <c r="V25" s="178"/>
      <c r="W25" s="179"/>
      <c r="X25" s="259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446" t="s">
        <v>200</v>
      </c>
      <c r="AV25" s="123"/>
      <c r="AW25" s="123"/>
      <c r="AX25" s="123"/>
      <c r="AY25" s="123"/>
      <c r="AZ25" s="123"/>
      <c r="BA25" s="123"/>
      <c r="BB25" s="123"/>
      <c r="BC25" s="123"/>
      <c r="BD25" s="123"/>
      <c r="BE25" s="46"/>
    </row>
    <row r="26" spans="2:57" ht="15.75" thickBot="1">
      <c r="B26" s="515"/>
      <c r="C26" s="517"/>
      <c r="D26" s="81" t="s">
        <v>18</v>
      </c>
      <c r="E26" s="474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6"/>
      <c r="U26" s="480"/>
      <c r="V26" s="178"/>
      <c r="W26" s="179"/>
      <c r="X26" s="261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447"/>
      <c r="AV26" s="123"/>
      <c r="AW26" s="123"/>
      <c r="AX26" s="123"/>
      <c r="AY26" s="123"/>
      <c r="AZ26" s="123"/>
      <c r="BA26" s="123"/>
      <c r="BB26" s="123"/>
      <c r="BC26" s="123"/>
      <c r="BD26" s="123"/>
      <c r="BE26" s="46"/>
    </row>
    <row r="27" spans="2:57" ht="15.75" thickBot="1">
      <c r="B27" s="511" t="s">
        <v>75</v>
      </c>
      <c r="C27" s="513" t="s">
        <v>30</v>
      </c>
      <c r="D27" s="171" t="s">
        <v>17</v>
      </c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30"/>
      <c r="U27" s="479"/>
      <c r="V27" s="178"/>
      <c r="W27" s="146"/>
      <c r="X27" s="267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446" t="s">
        <v>158</v>
      </c>
      <c r="AV27" s="120"/>
      <c r="AW27" s="120"/>
      <c r="AX27" s="120"/>
      <c r="AY27" s="120"/>
      <c r="AZ27" s="120"/>
      <c r="BA27" s="120"/>
      <c r="BB27" s="120"/>
      <c r="BC27" s="120"/>
      <c r="BD27" s="125"/>
      <c r="BE27" s="46"/>
    </row>
    <row r="28" spans="2:57" ht="16.5" customHeight="1" thickBot="1">
      <c r="B28" s="512"/>
      <c r="C28" s="514"/>
      <c r="D28" s="172" t="s">
        <v>18</v>
      </c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2"/>
      <c r="U28" s="480"/>
      <c r="V28" s="178"/>
      <c r="W28" s="146"/>
      <c r="X28" s="269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447"/>
      <c r="AV28" s="120"/>
      <c r="AW28" s="120"/>
      <c r="AX28" s="120"/>
      <c r="AY28" s="120"/>
      <c r="AZ28" s="120"/>
      <c r="BA28" s="120"/>
      <c r="BB28" s="120"/>
      <c r="BC28" s="120"/>
      <c r="BD28" s="125"/>
      <c r="BE28" s="46"/>
    </row>
    <row r="29" spans="2:57" ht="15.75" customHeight="1" thickBot="1">
      <c r="B29" s="389" t="s">
        <v>108</v>
      </c>
      <c r="C29" s="396" t="s">
        <v>186</v>
      </c>
      <c r="D29" s="105" t="s">
        <v>17</v>
      </c>
      <c r="E29" s="432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4"/>
      <c r="U29" s="438"/>
      <c r="V29" s="178"/>
      <c r="W29" s="179"/>
      <c r="X29" s="263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446"/>
      <c r="AV29" s="123"/>
      <c r="AW29" s="123"/>
      <c r="AX29" s="123"/>
      <c r="AY29" s="123"/>
      <c r="AZ29" s="123"/>
      <c r="BA29" s="123"/>
      <c r="BB29" s="123"/>
      <c r="BC29" s="123"/>
      <c r="BD29" s="123"/>
      <c r="BE29" s="46"/>
    </row>
    <row r="30" spans="2:57" ht="15.75" thickBot="1">
      <c r="B30" s="390"/>
      <c r="C30" s="397"/>
      <c r="D30" s="105" t="s">
        <v>18</v>
      </c>
      <c r="E30" s="435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7"/>
      <c r="U30" s="439"/>
      <c r="V30" s="178"/>
      <c r="W30" s="179"/>
      <c r="X30" s="265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447"/>
      <c r="AV30" s="123"/>
      <c r="AW30" s="123"/>
      <c r="AX30" s="123"/>
      <c r="AY30" s="123"/>
      <c r="AZ30" s="123"/>
      <c r="BA30" s="123"/>
      <c r="BB30" s="123"/>
      <c r="BC30" s="123"/>
      <c r="BD30" s="123"/>
      <c r="BE30" s="46"/>
    </row>
    <row r="31" spans="2:57" ht="15.75" customHeight="1" thickBot="1">
      <c r="B31" s="389" t="s">
        <v>144</v>
      </c>
      <c r="C31" s="396" t="s">
        <v>160</v>
      </c>
      <c r="D31" s="105" t="s">
        <v>17</v>
      </c>
      <c r="E31" s="432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4"/>
      <c r="U31" s="438"/>
      <c r="V31" s="178"/>
      <c r="W31" s="179"/>
      <c r="X31" s="263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446" t="s">
        <v>152</v>
      </c>
      <c r="AV31" s="123"/>
      <c r="AW31" s="123"/>
      <c r="AX31" s="123"/>
      <c r="AY31" s="123"/>
      <c r="AZ31" s="123"/>
      <c r="BA31" s="123"/>
      <c r="BB31" s="123"/>
      <c r="BC31" s="123"/>
      <c r="BD31" s="123"/>
      <c r="BE31" s="46"/>
    </row>
    <row r="32" spans="2:57" ht="20.25" customHeight="1" thickBot="1">
      <c r="B32" s="390"/>
      <c r="C32" s="397"/>
      <c r="D32" s="105" t="s">
        <v>18</v>
      </c>
      <c r="E32" s="435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7"/>
      <c r="U32" s="439"/>
      <c r="V32" s="178"/>
      <c r="W32" s="179"/>
      <c r="X32" s="265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447"/>
      <c r="AV32" s="123"/>
      <c r="AW32" s="123"/>
      <c r="AX32" s="123"/>
      <c r="AY32" s="123"/>
      <c r="AZ32" s="123"/>
      <c r="BA32" s="123"/>
      <c r="BB32" s="123"/>
      <c r="BC32" s="123"/>
      <c r="BD32" s="123"/>
      <c r="BE32" s="46"/>
    </row>
    <row r="33" spans="2:57" ht="20.25" customHeight="1" thickBot="1">
      <c r="B33" s="389" t="s">
        <v>60</v>
      </c>
      <c r="C33" s="396" t="s">
        <v>191</v>
      </c>
      <c r="D33" s="105" t="s">
        <v>17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4"/>
      <c r="U33" s="438"/>
      <c r="V33" s="178"/>
      <c r="W33" s="179"/>
      <c r="X33" s="263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446" t="s">
        <v>151</v>
      </c>
      <c r="AV33" s="123"/>
      <c r="AW33" s="123"/>
      <c r="AX33" s="123"/>
      <c r="AY33" s="123"/>
      <c r="AZ33" s="123"/>
      <c r="BA33" s="123"/>
      <c r="BB33" s="123"/>
      <c r="BC33" s="123"/>
      <c r="BD33" s="123"/>
      <c r="BE33" s="46"/>
    </row>
    <row r="34" spans="2:57" ht="20.25" customHeight="1" thickBot="1">
      <c r="B34" s="390"/>
      <c r="C34" s="397"/>
      <c r="D34" s="105" t="s">
        <v>18</v>
      </c>
      <c r="E34" s="435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7"/>
      <c r="U34" s="439"/>
      <c r="V34" s="178"/>
      <c r="W34" s="179"/>
      <c r="X34" s="265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447"/>
      <c r="AV34" s="123"/>
      <c r="AW34" s="123"/>
      <c r="AX34" s="123"/>
      <c r="AY34" s="123"/>
      <c r="AZ34" s="123"/>
      <c r="BA34" s="123"/>
      <c r="BB34" s="123"/>
      <c r="BC34" s="123"/>
      <c r="BD34" s="123"/>
      <c r="BE34" s="46"/>
    </row>
    <row r="35" spans="2:57" ht="20.25" customHeight="1" thickBot="1">
      <c r="B35" s="389" t="s">
        <v>62</v>
      </c>
      <c r="C35" s="396" t="s">
        <v>192</v>
      </c>
      <c r="D35" s="105" t="s">
        <v>17</v>
      </c>
      <c r="E35" s="432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4"/>
      <c r="U35" s="438"/>
      <c r="V35" s="178"/>
      <c r="W35" s="179"/>
      <c r="X35" s="263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446" t="s">
        <v>152</v>
      </c>
      <c r="AV35" s="123"/>
      <c r="AW35" s="123"/>
      <c r="AX35" s="123"/>
      <c r="AY35" s="123"/>
      <c r="AZ35" s="123"/>
      <c r="BA35" s="123"/>
      <c r="BB35" s="123"/>
      <c r="BC35" s="123"/>
      <c r="BD35" s="123"/>
      <c r="BE35" s="46"/>
    </row>
    <row r="36" spans="2:57" ht="20.25" customHeight="1" thickBot="1">
      <c r="B36" s="390"/>
      <c r="C36" s="397"/>
      <c r="D36" s="105" t="s">
        <v>18</v>
      </c>
      <c r="E36" s="435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  <c r="U36" s="439"/>
      <c r="V36" s="178"/>
      <c r="W36" s="179"/>
      <c r="X36" s="265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447"/>
      <c r="AV36" s="123"/>
      <c r="AW36" s="123"/>
      <c r="AX36" s="123"/>
      <c r="AY36" s="123"/>
      <c r="AZ36" s="123"/>
      <c r="BA36" s="123"/>
      <c r="BB36" s="123"/>
      <c r="BC36" s="123"/>
      <c r="BD36" s="123"/>
      <c r="BE36" s="46"/>
    </row>
    <row r="37" spans="2:57" ht="20.25" customHeight="1" thickBot="1">
      <c r="B37" s="389" t="s">
        <v>137</v>
      </c>
      <c r="C37" s="396" t="s">
        <v>193</v>
      </c>
      <c r="D37" s="105" t="s">
        <v>17</v>
      </c>
      <c r="E37" s="432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4"/>
      <c r="U37" s="438"/>
      <c r="V37" s="178"/>
      <c r="W37" s="179"/>
      <c r="X37" s="263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446" t="s">
        <v>151</v>
      </c>
      <c r="AV37" s="123"/>
      <c r="AW37" s="123"/>
      <c r="AX37" s="123"/>
      <c r="AY37" s="123"/>
      <c r="AZ37" s="123"/>
      <c r="BA37" s="123"/>
      <c r="BB37" s="123"/>
      <c r="BC37" s="123"/>
      <c r="BD37" s="123"/>
      <c r="BE37" s="46"/>
    </row>
    <row r="38" spans="2:57" ht="20.25" customHeight="1" thickBot="1">
      <c r="B38" s="390"/>
      <c r="C38" s="397"/>
      <c r="D38" s="105" t="s">
        <v>18</v>
      </c>
      <c r="E38" s="435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7"/>
      <c r="U38" s="439"/>
      <c r="V38" s="178"/>
      <c r="W38" s="179"/>
      <c r="X38" s="265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447"/>
      <c r="AV38" s="123"/>
      <c r="AW38" s="123"/>
      <c r="AX38" s="123"/>
      <c r="AY38" s="123"/>
      <c r="AZ38" s="123"/>
      <c r="BA38" s="123"/>
      <c r="BB38" s="123"/>
      <c r="BC38" s="123"/>
      <c r="BD38" s="123"/>
      <c r="BE38" s="46"/>
    </row>
    <row r="39" spans="2:57" ht="20.25" customHeight="1" thickBot="1">
      <c r="B39" s="389" t="s">
        <v>61</v>
      </c>
      <c r="C39" s="396" t="s">
        <v>194</v>
      </c>
      <c r="D39" s="105" t="s">
        <v>17</v>
      </c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4"/>
      <c r="U39" s="438"/>
      <c r="V39" s="178"/>
      <c r="W39" s="179"/>
      <c r="X39" s="263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446" t="s">
        <v>152</v>
      </c>
      <c r="AV39" s="123"/>
      <c r="AW39" s="123"/>
      <c r="AX39" s="123"/>
      <c r="AY39" s="123"/>
      <c r="AZ39" s="123"/>
      <c r="BA39" s="123"/>
      <c r="BB39" s="123"/>
      <c r="BC39" s="123"/>
      <c r="BD39" s="123"/>
      <c r="BE39" s="46"/>
    </row>
    <row r="40" spans="2:57" ht="20.25" customHeight="1" thickBot="1">
      <c r="B40" s="390"/>
      <c r="C40" s="397"/>
      <c r="D40" s="105" t="s">
        <v>18</v>
      </c>
      <c r="E40" s="435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7"/>
      <c r="U40" s="439"/>
      <c r="V40" s="178"/>
      <c r="W40" s="179"/>
      <c r="X40" s="265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447"/>
      <c r="AV40" s="123"/>
      <c r="AW40" s="123"/>
      <c r="AX40" s="123"/>
      <c r="AY40" s="123"/>
      <c r="AZ40" s="123"/>
      <c r="BA40" s="123"/>
      <c r="BB40" s="123"/>
      <c r="BC40" s="123"/>
      <c r="BD40" s="123"/>
      <c r="BE40" s="46"/>
    </row>
    <row r="41" spans="2:57" ht="20.25" customHeight="1" thickBot="1">
      <c r="B41" s="389" t="s">
        <v>63</v>
      </c>
      <c r="C41" s="396" t="s">
        <v>195</v>
      </c>
      <c r="D41" s="105" t="s">
        <v>17</v>
      </c>
      <c r="E41" s="432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4"/>
      <c r="U41" s="438"/>
      <c r="V41" s="178"/>
      <c r="W41" s="179"/>
      <c r="X41" s="263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446" t="s">
        <v>152</v>
      </c>
      <c r="AV41" s="123"/>
      <c r="AW41" s="123"/>
      <c r="AX41" s="123"/>
      <c r="AY41" s="123"/>
      <c r="AZ41" s="123"/>
      <c r="BA41" s="123"/>
      <c r="BB41" s="123"/>
      <c r="BC41" s="123"/>
      <c r="BD41" s="123"/>
      <c r="BE41" s="46"/>
    </row>
    <row r="42" spans="2:57" ht="20.25" customHeight="1" thickBot="1">
      <c r="B42" s="390"/>
      <c r="C42" s="397"/>
      <c r="D42" s="105" t="s">
        <v>18</v>
      </c>
      <c r="E42" s="435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7"/>
      <c r="U42" s="439"/>
      <c r="V42" s="178"/>
      <c r="W42" s="179"/>
      <c r="X42" s="265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447"/>
      <c r="AV42" s="123"/>
      <c r="AW42" s="123"/>
      <c r="AX42" s="123"/>
      <c r="AY42" s="123"/>
      <c r="AZ42" s="123"/>
      <c r="BA42" s="123"/>
      <c r="BB42" s="123"/>
      <c r="BC42" s="123"/>
      <c r="BD42" s="123"/>
      <c r="BE42" s="46"/>
    </row>
    <row r="43" spans="2:57" ht="20.25" customHeight="1" thickBot="1">
      <c r="B43" s="389" t="s">
        <v>64</v>
      </c>
      <c r="C43" s="396" t="s">
        <v>145</v>
      </c>
      <c r="D43" s="105" t="s">
        <v>17</v>
      </c>
      <c r="E43" s="238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3"/>
      <c r="U43" s="438"/>
      <c r="V43" s="178"/>
      <c r="W43" s="179"/>
      <c r="X43" s="234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7"/>
      <c r="AV43" s="123"/>
      <c r="AW43" s="123"/>
      <c r="AX43" s="123"/>
      <c r="AY43" s="123"/>
      <c r="AZ43" s="123"/>
      <c r="BA43" s="123"/>
      <c r="BB43" s="123"/>
      <c r="BC43" s="123"/>
      <c r="BD43" s="123"/>
      <c r="BE43" s="46"/>
    </row>
    <row r="44" spans="2:57" ht="20.25" customHeight="1" thickBot="1">
      <c r="B44" s="390"/>
      <c r="C44" s="397"/>
      <c r="D44" s="105" t="s">
        <v>18</v>
      </c>
      <c r="E44" s="238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3"/>
      <c r="U44" s="439"/>
      <c r="V44" s="178"/>
      <c r="W44" s="179"/>
      <c r="X44" s="234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7"/>
      <c r="AV44" s="123"/>
      <c r="AW44" s="123"/>
      <c r="AX44" s="123"/>
      <c r="AY44" s="123"/>
      <c r="AZ44" s="123"/>
      <c r="BA44" s="123"/>
      <c r="BB44" s="123"/>
      <c r="BC44" s="123"/>
      <c r="BD44" s="123"/>
      <c r="BE44" s="46"/>
    </row>
    <row r="45" spans="2:57" ht="20.25" customHeight="1" thickBot="1">
      <c r="B45" s="389" t="s">
        <v>143</v>
      </c>
      <c r="C45" s="396" t="s">
        <v>187</v>
      </c>
      <c r="D45" s="105" t="s">
        <v>17</v>
      </c>
      <c r="E45" s="432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4"/>
      <c r="U45" s="438" t="s">
        <v>152</v>
      </c>
      <c r="V45" s="178"/>
      <c r="W45" s="179"/>
      <c r="X45" s="263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446"/>
      <c r="AV45" s="123"/>
      <c r="AW45" s="123"/>
      <c r="AX45" s="123"/>
      <c r="AY45" s="123"/>
      <c r="AZ45" s="123"/>
      <c r="BA45" s="123"/>
      <c r="BB45" s="123"/>
      <c r="BC45" s="123"/>
      <c r="BD45" s="123"/>
      <c r="BE45" s="46"/>
    </row>
    <row r="46" spans="2:57" ht="20.25" customHeight="1" thickBot="1">
      <c r="B46" s="390"/>
      <c r="C46" s="397"/>
      <c r="D46" s="105" t="s">
        <v>18</v>
      </c>
      <c r="E46" s="435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7"/>
      <c r="U46" s="439"/>
      <c r="V46" s="178"/>
      <c r="W46" s="179"/>
      <c r="X46" s="265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447"/>
      <c r="AV46" s="123"/>
      <c r="AW46" s="123"/>
      <c r="AX46" s="123"/>
      <c r="AY46" s="123"/>
      <c r="AZ46" s="123"/>
      <c r="BA46" s="123"/>
      <c r="BB46" s="123"/>
      <c r="BC46" s="123"/>
      <c r="BD46" s="123"/>
      <c r="BE46" s="46"/>
    </row>
    <row r="47" spans="2:57" ht="20.25" customHeight="1" thickBot="1">
      <c r="B47" s="389" t="s">
        <v>134</v>
      </c>
      <c r="C47" s="396" t="s">
        <v>47</v>
      </c>
      <c r="D47" s="105" t="s">
        <v>17</v>
      </c>
      <c r="E47" s="432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4"/>
      <c r="U47" s="438"/>
      <c r="V47" s="178"/>
      <c r="W47" s="179"/>
      <c r="X47" s="263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446">
        <v>3</v>
      </c>
      <c r="AV47" s="123"/>
      <c r="AW47" s="123"/>
      <c r="AX47" s="123"/>
      <c r="AY47" s="123"/>
      <c r="AZ47" s="123"/>
      <c r="BA47" s="123"/>
      <c r="BB47" s="123"/>
      <c r="BC47" s="123"/>
      <c r="BD47" s="123"/>
      <c r="BE47" s="46"/>
    </row>
    <row r="48" spans="2:57" ht="20.25" customHeight="1" thickBot="1">
      <c r="B48" s="390"/>
      <c r="C48" s="397"/>
      <c r="D48" s="105" t="s">
        <v>18</v>
      </c>
      <c r="E48" s="435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7"/>
      <c r="U48" s="439"/>
      <c r="V48" s="178"/>
      <c r="W48" s="179"/>
      <c r="X48" s="265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447"/>
      <c r="AV48" s="123"/>
      <c r="AW48" s="123"/>
      <c r="AX48" s="123"/>
      <c r="AY48" s="123"/>
      <c r="AZ48" s="123"/>
      <c r="BA48" s="123"/>
      <c r="BB48" s="123"/>
      <c r="BC48" s="123"/>
      <c r="BD48" s="123"/>
      <c r="BE48" s="46"/>
    </row>
    <row r="49" spans="2:57" ht="20.25" customHeight="1" thickBot="1">
      <c r="B49" s="389" t="s">
        <v>199</v>
      </c>
      <c r="C49" s="396" t="s">
        <v>161</v>
      </c>
      <c r="D49" s="105" t="s">
        <v>17</v>
      </c>
      <c r="E49" s="238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3"/>
      <c r="U49" s="438"/>
      <c r="V49" s="178"/>
      <c r="W49" s="179"/>
      <c r="X49" s="234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7"/>
      <c r="AV49" s="123"/>
      <c r="AW49" s="123"/>
      <c r="AX49" s="123"/>
      <c r="AY49" s="123"/>
      <c r="AZ49" s="123"/>
      <c r="BA49" s="123"/>
      <c r="BB49" s="123"/>
      <c r="BC49" s="123"/>
      <c r="BD49" s="123"/>
      <c r="BE49" s="46"/>
    </row>
    <row r="50" spans="2:57" ht="20.25" customHeight="1" thickBot="1">
      <c r="B50" s="390"/>
      <c r="C50" s="397"/>
      <c r="D50" s="105" t="s">
        <v>18</v>
      </c>
      <c r="E50" s="238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3"/>
      <c r="U50" s="439"/>
      <c r="V50" s="178"/>
      <c r="W50" s="179"/>
      <c r="X50" s="234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7"/>
      <c r="AV50" s="123"/>
      <c r="AW50" s="123"/>
      <c r="AX50" s="123"/>
      <c r="AY50" s="123"/>
      <c r="AZ50" s="123"/>
      <c r="BA50" s="123"/>
      <c r="BB50" s="123"/>
      <c r="BC50" s="123"/>
      <c r="BD50" s="123"/>
      <c r="BE50" s="46"/>
    </row>
    <row r="51" spans="2:57" ht="15.75" thickBot="1">
      <c r="B51" s="322" t="s">
        <v>83</v>
      </c>
      <c r="C51" s="398" t="s">
        <v>31</v>
      </c>
      <c r="D51" s="119" t="s">
        <v>17</v>
      </c>
      <c r="E51" s="471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3"/>
      <c r="U51" s="479" t="s">
        <v>159</v>
      </c>
      <c r="V51" s="139"/>
      <c r="W51" s="146"/>
      <c r="X51" s="259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446" t="s">
        <v>174</v>
      </c>
      <c r="AV51" s="120"/>
      <c r="AW51" s="120"/>
      <c r="AX51" s="120"/>
      <c r="AY51" s="120"/>
      <c r="AZ51" s="120"/>
      <c r="BA51" s="120"/>
      <c r="BB51" s="120"/>
      <c r="BC51" s="120"/>
      <c r="BD51" s="125"/>
      <c r="BE51" s="46"/>
    </row>
    <row r="52" spans="2:57" ht="18.75" customHeight="1" thickBot="1">
      <c r="B52" s="323"/>
      <c r="C52" s="399"/>
      <c r="D52" s="119" t="s">
        <v>18</v>
      </c>
      <c r="E52" s="474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6"/>
      <c r="U52" s="480"/>
      <c r="V52" s="139"/>
      <c r="W52" s="146"/>
      <c r="X52" s="261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447"/>
      <c r="AV52" s="120"/>
      <c r="AW52" s="120"/>
      <c r="AX52" s="120"/>
      <c r="AY52" s="120"/>
      <c r="AZ52" s="120"/>
      <c r="BA52" s="120"/>
      <c r="BB52" s="120"/>
      <c r="BC52" s="120"/>
      <c r="BD52" s="125"/>
      <c r="BE52" s="46"/>
    </row>
    <row r="53" spans="2:57" ht="25.5" customHeight="1" thickBot="1">
      <c r="B53" s="422" t="s">
        <v>32</v>
      </c>
      <c r="C53" s="423" t="s">
        <v>166</v>
      </c>
      <c r="D53" s="164" t="s">
        <v>17</v>
      </c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30"/>
      <c r="U53" s="479"/>
      <c r="V53" s="139"/>
      <c r="W53" s="146"/>
      <c r="X53" s="267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446" t="s">
        <v>173</v>
      </c>
      <c r="AV53" s="120"/>
      <c r="AW53" s="120"/>
      <c r="AX53" s="120"/>
      <c r="AY53" s="120"/>
      <c r="AZ53" s="120"/>
      <c r="BA53" s="120"/>
      <c r="BB53" s="120"/>
      <c r="BC53" s="120"/>
      <c r="BD53" s="125"/>
      <c r="BE53" s="46"/>
    </row>
    <row r="54" spans="2:57" ht="22.5" customHeight="1" thickBot="1">
      <c r="B54" s="310"/>
      <c r="C54" s="424"/>
      <c r="D54" s="164" t="s">
        <v>18</v>
      </c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2"/>
      <c r="U54" s="480"/>
      <c r="V54" s="139"/>
      <c r="W54" s="146"/>
      <c r="X54" s="269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447"/>
      <c r="AV54" s="120"/>
      <c r="AW54" s="120"/>
      <c r="AX54" s="120"/>
      <c r="AY54" s="120"/>
      <c r="AZ54" s="120"/>
      <c r="BA54" s="120"/>
      <c r="BB54" s="120"/>
      <c r="BC54" s="120"/>
      <c r="BD54" s="125"/>
      <c r="BE54" s="46"/>
    </row>
    <row r="55" spans="2:57" ht="15.75" customHeight="1" thickBot="1">
      <c r="B55" s="338" t="s">
        <v>33</v>
      </c>
      <c r="C55" s="418" t="s">
        <v>197</v>
      </c>
      <c r="D55" s="105" t="s">
        <v>17</v>
      </c>
      <c r="E55" s="432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4"/>
      <c r="U55" s="438"/>
      <c r="V55" s="139"/>
      <c r="W55" s="147"/>
      <c r="X55" s="263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446" t="s">
        <v>152</v>
      </c>
      <c r="AV55" s="120"/>
      <c r="AW55" s="120"/>
      <c r="AX55" s="120"/>
      <c r="AY55" s="120"/>
      <c r="AZ55" s="120"/>
      <c r="BA55" s="120"/>
      <c r="BB55" s="120"/>
      <c r="BC55" s="120"/>
      <c r="BD55" s="125"/>
      <c r="BE55" s="46"/>
    </row>
    <row r="56" spans="2:57" ht="24" customHeight="1" thickBot="1">
      <c r="B56" s="339"/>
      <c r="C56" s="419"/>
      <c r="D56" s="105" t="s">
        <v>18</v>
      </c>
      <c r="E56" s="435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7"/>
      <c r="U56" s="439"/>
      <c r="V56" s="139"/>
      <c r="W56" s="147"/>
      <c r="X56" s="265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447"/>
      <c r="AV56" s="120"/>
      <c r="AW56" s="120"/>
      <c r="AX56" s="120"/>
      <c r="AY56" s="120"/>
      <c r="AZ56" s="120"/>
      <c r="BA56" s="120"/>
      <c r="BB56" s="120"/>
      <c r="BC56" s="120"/>
      <c r="BD56" s="125"/>
      <c r="BE56" s="46"/>
    </row>
    <row r="57" spans="2:57" ht="24" customHeight="1" thickBot="1">
      <c r="B57" s="338" t="s">
        <v>162</v>
      </c>
      <c r="C57" s="396" t="s">
        <v>198</v>
      </c>
      <c r="D57" s="105" t="s">
        <v>17</v>
      </c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4"/>
      <c r="U57" s="438" t="s">
        <v>152</v>
      </c>
      <c r="V57" s="139"/>
      <c r="W57" s="147"/>
      <c r="X57" s="263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446"/>
      <c r="AV57" s="120"/>
      <c r="AW57" s="120"/>
      <c r="AX57" s="120"/>
      <c r="AY57" s="120"/>
      <c r="AZ57" s="120"/>
      <c r="BA57" s="120"/>
      <c r="BB57" s="120"/>
      <c r="BC57" s="120"/>
      <c r="BD57" s="125"/>
      <c r="BE57" s="46"/>
    </row>
    <row r="58" spans="2:57" ht="24" customHeight="1" thickBot="1">
      <c r="B58" s="339"/>
      <c r="C58" s="397"/>
      <c r="D58" s="105" t="s">
        <v>18</v>
      </c>
      <c r="E58" s="435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7"/>
      <c r="U58" s="439"/>
      <c r="V58" s="139"/>
      <c r="W58" s="147"/>
      <c r="X58" s="265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447"/>
      <c r="AV58" s="120"/>
      <c r="AW58" s="120"/>
      <c r="AX58" s="120"/>
      <c r="AY58" s="120"/>
      <c r="AZ58" s="120"/>
      <c r="BA58" s="120"/>
      <c r="BB58" s="120"/>
      <c r="BC58" s="120"/>
      <c r="BD58" s="125"/>
      <c r="BE58" s="46"/>
    </row>
    <row r="59" spans="2:57" ht="24" customHeight="1" thickBot="1">
      <c r="B59" s="338" t="s">
        <v>131</v>
      </c>
      <c r="C59" s="521" t="s">
        <v>109</v>
      </c>
      <c r="D59" s="105" t="s">
        <v>17</v>
      </c>
      <c r="E59" s="432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4"/>
      <c r="U59" s="438"/>
      <c r="V59" s="139"/>
      <c r="W59" s="147"/>
      <c r="X59" s="263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446" t="s">
        <v>153</v>
      </c>
      <c r="AV59" s="120"/>
      <c r="AW59" s="120"/>
      <c r="AX59" s="120"/>
      <c r="AY59" s="120"/>
      <c r="AZ59" s="120"/>
      <c r="BA59" s="120"/>
      <c r="BB59" s="120"/>
      <c r="BC59" s="120"/>
      <c r="BD59" s="125"/>
      <c r="BE59" s="46"/>
    </row>
    <row r="60" spans="2:57" ht="18" customHeight="1" thickBot="1">
      <c r="B60" s="339"/>
      <c r="C60" s="522"/>
      <c r="D60" s="105" t="s">
        <v>18</v>
      </c>
      <c r="E60" s="435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7"/>
      <c r="U60" s="439"/>
      <c r="V60" s="139"/>
      <c r="W60" s="147"/>
      <c r="X60" s="265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447"/>
      <c r="AV60" s="120"/>
      <c r="AW60" s="120"/>
      <c r="AX60" s="120"/>
      <c r="AY60" s="120"/>
      <c r="AZ60" s="120"/>
      <c r="BA60" s="120"/>
      <c r="BB60" s="120"/>
      <c r="BC60" s="120"/>
      <c r="BD60" s="125"/>
      <c r="BE60" s="46"/>
    </row>
    <row r="61" spans="2:57" s="174" customFormat="1" ht="15.75" thickBot="1">
      <c r="B61" s="509" t="s">
        <v>167</v>
      </c>
      <c r="C61" s="523" t="s">
        <v>157</v>
      </c>
      <c r="D61" s="164" t="s">
        <v>17</v>
      </c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30"/>
      <c r="U61" s="479" t="s">
        <v>151</v>
      </c>
      <c r="V61" s="139"/>
      <c r="W61" s="146"/>
      <c r="X61" s="267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446"/>
      <c r="AV61" s="120"/>
      <c r="AW61" s="120"/>
      <c r="AX61" s="120"/>
      <c r="AY61" s="120"/>
      <c r="AZ61" s="120"/>
      <c r="BA61" s="120"/>
      <c r="BB61" s="120"/>
      <c r="BC61" s="120"/>
      <c r="BD61" s="125"/>
      <c r="BE61" s="46"/>
    </row>
    <row r="62" spans="2:57" s="174" customFormat="1" ht="15.75" thickBot="1">
      <c r="B62" s="510"/>
      <c r="C62" s="524"/>
      <c r="D62" s="164" t="s">
        <v>18</v>
      </c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2"/>
      <c r="U62" s="480"/>
      <c r="V62" s="139"/>
      <c r="W62" s="146"/>
      <c r="X62" s="269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447"/>
      <c r="AV62" s="120"/>
      <c r="AW62" s="120"/>
      <c r="AX62" s="120"/>
      <c r="AY62" s="120"/>
      <c r="AZ62" s="120"/>
      <c r="BA62" s="120"/>
      <c r="BB62" s="120"/>
      <c r="BC62" s="120"/>
      <c r="BD62" s="125"/>
      <c r="BE62" s="46"/>
    </row>
    <row r="63" spans="2:57" ht="15.75" thickBot="1">
      <c r="B63" s="338" t="s">
        <v>169</v>
      </c>
      <c r="C63" s="521" t="s">
        <v>45</v>
      </c>
      <c r="D63" s="105" t="s">
        <v>17</v>
      </c>
      <c r="E63" s="432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4"/>
      <c r="U63" s="438" t="s">
        <v>153</v>
      </c>
      <c r="V63" s="139"/>
      <c r="W63" s="151"/>
      <c r="X63" s="263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446"/>
      <c r="AV63" s="120"/>
      <c r="AW63" s="120"/>
      <c r="AX63" s="120"/>
      <c r="AY63" s="120"/>
      <c r="AZ63" s="120"/>
      <c r="BA63" s="120"/>
      <c r="BB63" s="120"/>
      <c r="BC63" s="120"/>
      <c r="BD63" s="125"/>
      <c r="BE63" s="46"/>
    </row>
    <row r="64" spans="2:57" ht="15.75" thickBot="1">
      <c r="B64" s="339"/>
      <c r="C64" s="522"/>
      <c r="D64" s="105" t="s">
        <v>18</v>
      </c>
      <c r="E64" s="435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7"/>
      <c r="U64" s="439"/>
      <c r="V64" s="139"/>
      <c r="W64" s="151"/>
      <c r="X64" s="265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447"/>
      <c r="AV64" s="120"/>
      <c r="AW64" s="120"/>
      <c r="AX64" s="120"/>
      <c r="AY64" s="120"/>
      <c r="AZ64" s="120"/>
      <c r="BA64" s="120"/>
      <c r="BB64" s="120"/>
      <c r="BC64" s="120"/>
      <c r="BD64" s="125"/>
      <c r="BE64" s="46"/>
    </row>
    <row r="65" spans="2:57" ht="15.75" thickBot="1">
      <c r="B65" s="425" t="s">
        <v>38</v>
      </c>
      <c r="C65" s="426"/>
      <c r="D65" s="42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54"/>
      <c r="W65" s="155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38"/>
      <c r="AV65" s="138"/>
      <c r="AW65" s="126"/>
      <c r="AX65" s="126"/>
      <c r="AY65" s="126"/>
      <c r="AZ65" s="126"/>
      <c r="BA65" s="126"/>
      <c r="BB65" s="126"/>
      <c r="BC65" s="126"/>
      <c r="BD65" s="127"/>
      <c r="BE65" s="46"/>
    </row>
    <row r="66" spans="2:57" ht="15.75" thickBot="1">
      <c r="B66" s="415" t="s">
        <v>19</v>
      </c>
      <c r="C66" s="416"/>
      <c r="D66" s="4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39"/>
      <c r="W66" s="155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38"/>
      <c r="AV66" s="138"/>
      <c r="AW66" s="126"/>
      <c r="AX66" s="126"/>
      <c r="AY66" s="126"/>
      <c r="AZ66" s="126"/>
      <c r="BA66" s="126"/>
      <c r="BB66" s="126"/>
      <c r="BC66" s="126"/>
      <c r="BD66" s="127"/>
      <c r="BE66" s="46"/>
    </row>
    <row r="67" spans="2:57" ht="15.75" thickBot="1">
      <c r="B67" s="415" t="s">
        <v>20</v>
      </c>
      <c r="C67" s="416"/>
      <c r="D67" s="4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39"/>
      <c r="W67" s="157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38"/>
      <c r="AV67" s="138"/>
      <c r="AW67" s="120"/>
      <c r="AX67" s="120"/>
      <c r="AY67" s="120"/>
      <c r="AZ67" s="120"/>
      <c r="BA67" s="120"/>
      <c r="BB67" s="120"/>
      <c r="BC67" s="120"/>
      <c r="BD67" s="125"/>
      <c r="BE67" s="212"/>
    </row>
  </sheetData>
  <sheetProtection/>
  <mergeCells count="149">
    <mergeCell ref="C41:C42"/>
    <mergeCell ref="AU37:AU38"/>
    <mergeCell ref="AU39:AU40"/>
    <mergeCell ref="AU41:AU42"/>
    <mergeCell ref="B43:B44"/>
    <mergeCell ref="C43:C44"/>
    <mergeCell ref="B37:B38"/>
    <mergeCell ref="C37:C38"/>
    <mergeCell ref="B39:B40"/>
    <mergeCell ref="C39:C40"/>
    <mergeCell ref="B41:B42"/>
    <mergeCell ref="E57:T58"/>
    <mergeCell ref="E59:T60"/>
    <mergeCell ref="U57:U58"/>
    <mergeCell ref="U59:U60"/>
    <mergeCell ref="AU59:AU60"/>
    <mergeCell ref="E37:T38"/>
    <mergeCell ref="U37:U38"/>
    <mergeCell ref="E39:T40"/>
    <mergeCell ref="U39:U40"/>
    <mergeCell ref="E41:T42"/>
    <mergeCell ref="B65:D65"/>
    <mergeCell ref="B66:D66"/>
    <mergeCell ref="B67:D67"/>
    <mergeCell ref="B57:B58"/>
    <mergeCell ref="C57:C58"/>
    <mergeCell ref="B59:B60"/>
    <mergeCell ref="C59:C60"/>
    <mergeCell ref="B63:B64"/>
    <mergeCell ref="C63:C64"/>
    <mergeCell ref="B55:B56"/>
    <mergeCell ref="C55:C56"/>
    <mergeCell ref="E55:T56"/>
    <mergeCell ref="U55:U56"/>
    <mergeCell ref="E63:T64"/>
    <mergeCell ref="U63:U64"/>
    <mergeCell ref="B61:B62"/>
    <mergeCell ref="C61:C62"/>
    <mergeCell ref="E61:T62"/>
    <mergeCell ref="U61:U62"/>
    <mergeCell ref="B51:B52"/>
    <mergeCell ref="C51:C52"/>
    <mergeCell ref="E51:T52"/>
    <mergeCell ref="U51:U52"/>
    <mergeCell ref="B53:B54"/>
    <mergeCell ref="C53:C54"/>
    <mergeCell ref="E53:T54"/>
    <mergeCell ref="U53:U54"/>
    <mergeCell ref="B35:B36"/>
    <mergeCell ref="C35:C36"/>
    <mergeCell ref="E35:T36"/>
    <mergeCell ref="U35:U36"/>
    <mergeCell ref="AU35:AU36"/>
    <mergeCell ref="B47:B48"/>
    <mergeCell ref="C47:C48"/>
    <mergeCell ref="E47:T48"/>
    <mergeCell ref="U47:U48"/>
    <mergeCell ref="U41:U42"/>
    <mergeCell ref="AU31:AU32"/>
    <mergeCell ref="B33:B34"/>
    <mergeCell ref="C33:C34"/>
    <mergeCell ref="E33:T34"/>
    <mergeCell ref="U33:U34"/>
    <mergeCell ref="AU33:AU34"/>
    <mergeCell ref="B29:B30"/>
    <mergeCell ref="C29:C30"/>
    <mergeCell ref="E29:T30"/>
    <mergeCell ref="U29:U30"/>
    <mergeCell ref="B31:B32"/>
    <mergeCell ref="C31:C32"/>
    <mergeCell ref="E31:T32"/>
    <mergeCell ref="U31:U32"/>
    <mergeCell ref="B25:B26"/>
    <mergeCell ref="C25:C26"/>
    <mergeCell ref="E25:T26"/>
    <mergeCell ref="U25:U26"/>
    <mergeCell ref="B27:B28"/>
    <mergeCell ref="C27:C28"/>
    <mergeCell ref="E27:T28"/>
    <mergeCell ref="U27:U28"/>
    <mergeCell ref="B21:B22"/>
    <mergeCell ref="C21:C22"/>
    <mergeCell ref="E21:T22"/>
    <mergeCell ref="U21:U22"/>
    <mergeCell ref="B23:B24"/>
    <mergeCell ref="C23:C24"/>
    <mergeCell ref="E23:T24"/>
    <mergeCell ref="U23:U24"/>
    <mergeCell ref="B17:B18"/>
    <mergeCell ref="C17:C18"/>
    <mergeCell ref="E17:T18"/>
    <mergeCell ref="U17:U18"/>
    <mergeCell ref="B19:B20"/>
    <mergeCell ref="C19:C20"/>
    <mergeCell ref="E19:T20"/>
    <mergeCell ref="U19:U20"/>
    <mergeCell ref="AW10:AY10"/>
    <mergeCell ref="BA10:BD10"/>
    <mergeCell ref="E11:BE11"/>
    <mergeCell ref="E13:BE13"/>
    <mergeCell ref="AA10:AC10"/>
    <mergeCell ref="B15:B16"/>
    <mergeCell ref="C15:C16"/>
    <mergeCell ref="E15:T16"/>
    <mergeCell ref="U15:U16"/>
    <mergeCell ref="C10:C14"/>
    <mergeCell ref="D10:D14"/>
    <mergeCell ref="F10:H10"/>
    <mergeCell ref="J10:L10"/>
    <mergeCell ref="N10:Q10"/>
    <mergeCell ref="S10:U10"/>
    <mergeCell ref="AP1:AY1"/>
    <mergeCell ref="AP2:AW2"/>
    <mergeCell ref="AP4:BD4"/>
    <mergeCell ref="J5:AJ5"/>
    <mergeCell ref="V9:AB9"/>
    <mergeCell ref="W10:Y10"/>
    <mergeCell ref="AE10:AH10"/>
    <mergeCell ref="AJ10:AL10"/>
    <mergeCell ref="AN10:AQ10"/>
    <mergeCell ref="AS10:AU10"/>
    <mergeCell ref="B10:B14"/>
    <mergeCell ref="A6:BD6"/>
    <mergeCell ref="B7:BC7"/>
    <mergeCell ref="AO8:AZ8"/>
    <mergeCell ref="B49:B50"/>
    <mergeCell ref="C49:C50"/>
    <mergeCell ref="B45:B46"/>
    <mergeCell ref="C45:C46"/>
    <mergeCell ref="E45:T46"/>
    <mergeCell ref="U45:U46"/>
    <mergeCell ref="U43:U44"/>
    <mergeCell ref="U49:U50"/>
    <mergeCell ref="AU15:AU16"/>
    <mergeCell ref="AU17:AU18"/>
    <mergeCell ref="AU19:AU20"/>
    <mergeCell ref="AU21:AU22"/>
    <mergeCell ref="AU23:AU24"/>
    <mergeCell ref="AU25:AU26"/>
    <mergeCell ref="AU27:AU28"/>
    <mergeCell ref="AU29:AU30"/>
    <mergeCell ref="AU61:AU62"/>
    <mergeCell ref="AU63:AU64"/>
    <mergeCell ref="AU45:AU46"/>
    <mergeCell ref="AU47:AU48"/>
    <mergeCell ref="AU51:AU52"/>
    <mergeCell ref="AU53:AU54"/>
    <mergeCell ref="AU55:AU56"/>
    <mergeCell ref="AU57:AU58"/>
  </mergeCells>
  <hyperlinks>
    <hyperlink ref="BE10" location="_ftn1" display="_ftn1"/>
  </hyperlinks>
  <printOptions/>
  <pageMargins left="0.42" right="0.18" top="0.34" bottom="0.17" header="0.31496062992125984" footer="0.17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3"/>
  <sheetViews>
    <sheetView zoomScalePageLayoutView="0" workbookViewId="0" topLeftCell="B4">
      <selection activeCell="AH41" sqref="AH41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1" width="3.8515625" style="0" customWidth="1"/>
    <col min="22" max="23" width="5.00390625" style="0" customWidth="1"/>
    <col min="24" max="36" width="3.8515625" style="0" customWidth="1"/>
    <col min="37" max="37" width="5.00390625" style="0" customWidth="1"/>
    <col min="38" max="56" width="3.8515625" style="0" customWidth="1"/>
    <col min="57" max="57" width="5.421875" style="0" customWidth="1"/>
    <col min="58" max="58" width="4.28125" style="0" customWidth="1"/>
  </cols>
  <sheetData>
    <row r="1" spans="1:51" ht="12.75" customHeight="1">
      <c r="A1" s="1"/>
      <c r="B1" s="1"/>
      <c r="C1" s="1"/>
      <c r="D1" s="1"/>
      <c r="W1" s="50"/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6" ht="13.5" customHeight="1">
      <c r="A2" s="1"/>
      <c r="B2" s="1"/>
      <c r="C2" s="1"/>
      <c r="D2" s="1"/>
      <c r="W2" s="50"/>
      <c r="AP2" s="272" t="s">
        <v>147</v>
      </c>
      <c r="AQ2" s="272"/>
      <c r="AR2" s="272"/>
      <c r="AS2" s="272"/>
      <c r="AT2" s="272"/>
      <c r="AU2" s="272"/>
      <c r="AV2" s="272"/>
      <c r="AW2" s="272"/>
      <c r="AX2" s="16"/>
      <c r="AY2" s="16"/>
      <c r="AZ2" s="16"/>
      <c r="BA2" s="16"/>
      <c r="BB2" s="16"/>
      <c r="BC2" s="16"/>
      <c r="BD2" s="16"/>
    </row>
    <row r="3" spans="1:56" ht="13.5" customHeight="1">
      <c r="A3" s="1"/>
      <c r="B3" s="1"/>
      <c r="C3" s="1"/>
      <c r="D3" s="1"/>
      <c r="W3" s="50"/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1.25" customHeight="1">
      <c r="A4" s="1"/>
      <c r="B4" s="1"/>
      <c r="C4" s="1"/>
      <c r="D4" s="1"/>
      <c r="W4" s="50"/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56" ht="15">
      <c r="A5" s="1"/>
      <c r="B5" s="1"/>
      <c r="C5" s="1"/>
      <c r="D5" s="1"/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</row>
    <row r="7" spans="1:55" ht="15">
      <c r="A7" s="1"/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</row>
    <row r="8" spans="1:55" ht="15.75" thickBo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19"/>
      <c r="BB8" s="19"/>
      <c r="BC8" s="19"/>
    </row>
    <row r="9" spans="2:54" ht="19.5" thickBot="1">
      <c r="B9" s="17" t="s">
        <v>39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410" t="s">
        <v>52</v>
      </c>
      <c r="W9" s="411"/>
      <c r="X9" s="411"/>
      <c r="Y9" s="411"/>
      <c r="Z9" s="411"/>
      <c r="AA9" s="411"/>
      <c r="AB9" s="411"/>
      <c r="AC9" s="184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76"/>
      <c r="AW9" s="18"/>
      <c r="AX9" s="18"/>
      <c r="AY9" s="18"/>
      <c r="AZ9" s="18"/>
      <c r="BA9" s="18"/>
      <c r="BB9" s="18"/>
    </row>
    <row r="10" spans="2:57" ht="64.5" thickBot="1"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281"/>
      <c r="I10" s="62" t="s">
        <v>114</v>
      </c>
      <c r="J10" s="282" t="s">
        <v>5</v>
      </c>
      <c r="K10" s="283"/>
      <c r="L10" s="284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91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61" t="s">
        <v>122</v>
      </c>
      <c r="AS10" s="61"/>
      <c r="AT10" s="27" t="s">
        <v>13</v>
      </c>
      <c r="AU10" s="170"/>
      <c r="AV10" s="187" t="s">
        <v>85</v>
      </c>
      <c r="AW10" s="283" t="s">
        <v>14</v>
      </c>
      <c r="AX10" s="283"/>
      <c r="AY10" s="284"/>
      <c r="AZ10" s="61" t="s">
        <v>86</v>
      </c>
      <c r="BA10" s="290" t="s">
        <v>15</v>
      </c>
      <c r="BB10" s="283"/>
      <c r="BC10" s="283"/>
      <c r="BD10" s="284"/>
      <c r="BE10" s="28" t="s">
        <v>37</v>
      </c>
    </row>
    <row r="11" spans="2:57" ht="16.5" thickBot="1">
      <c r="B11" s="279"/>
      <c r="C11" s="279"/>
      <c r="D11" s="279"/>
      <c r="E11" s="292" t="s">
        <v>16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4"/>
    </row>
    <row r="12" spans="2:57" ht="15.75" thickBot="1">
      <c r="B12" s="279"/>
      <c r="C12" s="279"/>
      <c r="D12" s="279"/>
      <c r="E12" s="19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77">
        <v>27</v>
      </c>
      <c r="AW12" s="29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98"/>
    </row>
    <row r="13" spans="2:57" ht="16.5" thickBot="1">
      <c r="B13" s="279"/>
      <c r="C13" s="279"/>
      <c r="D13" s="279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7"/>
    </row>
    <row r="14" spans="2:57" ht="15.75" thickBot="1">
      <c r="B14" s="279"/>
      <c r="C14" s="279"/>
      <c r="D14" s="279"/>
      <c r="E14" s="199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4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78">
        <v>44</v>
      </c>
      <c r="AW14" s="49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2:57" ht="15.75" thickBot="1">
      <c r="B15" s="428" t="s">
        <v>92</v>
      </c>
      <c r="C15" s="430" t="s">
        <v>100</v>
      </c>
      <c r="D15" s="47" t="s">
        <v>17</v>
      </c>
      <c r="E15" s="136">
        <f>E17+E23</f>
        <v>16</v>
      </c>
      <c r="F15" s="136">
        <f aca="true" t="shared" si="0" ref="F15:U16">F17+F23</f>
        <v>16</v>
      </c>
      <c r="G15" s="136">
        <f t="shared" si="0"/>
        <v>16</v>
      </c>
      <c r="H15" s="136">
        <f t="shared" si="0"/>
        <v>16</v>
      </c>
      <c r="I15" s="136">
        <f t="shared" si="0"/>
        <v>16</v>
      </c>
      <c r="J15" s="136">
        <f t="shared" si="0"/>
        <v>16</v>
      </c>
      <c r="K15" s="136">
        <f t="shared" si="0"/>
        <v>15</v>
      </c>
      <c r="L15" s="136">
        <f t="shared" si="0"/>
        <v>16</v>
      </c>
      <c r="M15" s="136">
        <f t="shared" si="0"/>
        <v>15</v>
      </c>
      <c r="N15" s="136">
        <f t="shared" si="0"/>
        <v>15</v>
      </c>
      <c r="O15" s="136">
        <f t="shared" si="0"/>
        <v>15</v>
      </c>
      <c r="P15" s="166">
        <f>P17+P23</f>
        <v>0</v>
      </c>
      <c r="Q15" s="166">
        <f t="shared" si="0"/>
        <v>0</v>
      </c>
      <c r="R15" s="166">
        <f>R17+R23</f>
        <v>0</v>
      </c>
      <c r="S15" s="166">
        <f>S17+S23</f>
        <v>0</v>
      </c>
      <c r="T15" s="166">
        <f t="shared" si="0"/>
        <v>0</v>
      </c>
      <c r="U15" s="166">
        <f t="shared" si="0"/>
        <v>0</v>
      </c>
      <c r="V15" s="139">
        <f>SUM(E15:U15)</f>
        <v>172</v>
      </c>
      <c r="W15" s="140"/>
      <c r="X15" s="136">
        <f aca="true" t="shared" si="1" ref="X15:AI16">X17+X23</f>
        <v>9</v>
      </c>
      <c r="Y15" s="136">
        <f t="shared" si="1"/>
        <v>8</v>
      </c>
      <c r="Z15" s="136">
        <f t="shared" si="1"/>
        <v>9</v>
      </c>
      <c r="AA15" s="136">
        <f>AA17+AA23</f>
        <v>8</v>
      </c>
      <c r="AB15" s="136">
        <f>AB17+AB23</f>
        <v>9</v>
      </c>
      <c r="AC15" s="166">
        <f t="shared" si="1"/>
        <v>0</v>
      </c>
      <c r="AD15" s="166">
        <f t="shared" si="1"/>
        <v>0</v>
      </c>
      <c r="AE15" s="166">
        <f t="shared" si="1"/>
        <v>0</v>
      </c>
      <c r="AF15" s="166">
        <f t="shared" si="1"/>
        <v>0</v>
      </c>
      <c r="AG15" s="136">
        <f t="shared" si="1"/>
        <v>9</v>
      </c>
      <c r="AH15" s="136">
        <f t="shared" si="1"/>
        <v>10</v>
      </c>
      <c r="AI15" s="136">
        <f t="shared" si="1"/>
        <v>10</v>
      </c>
      <c r="AJ15" s="185">
        <f>SUM(W15:AI15)</f>
        <v>72</v>
      </c>
      <c r="AK15" s="185"/>
      <c r="AL15" s="166"/>
      <c r="AM15" s="166"/>
      <c r="AN15" s="166"/>
      <c r="AO15" s="166"/>
      <c r="AP15" s="143"/>
      <c r="AQ15" s="143"/>
      <c r="AR15" s="143"/>
      <c r="AS15" s="143"/>
      <c r="AT15" s="185"/>
      <c r="AU15" s="185"/>
      <c r="AV15" s="186"/>
      <c r="AW15" s="121"/>
      <c r="AX15" s="121"/>
      <c r="AY15" s="121"/>
      <c r="AZ15" s="121"/>
      <c r="BA15" s="121"/>
      <c r="BB15" s="121"/>
      <c r="BC15" s="121"/>
      <c r="BD15" s="121"/>
      <c r="BE15" s="46">
        <f>V15+AK15</f>
        <v>172</v>
      </c>
    </row>
    <row r="16" spans="2:57" ht="15.75" thickBot="1">
      <c r="B16" s="429"/>
      <c r="C16" s="431"/>
      <c r="D16" s="79" t="s">
        <v>18</v>
      </c>
      <c r="E16" s="136">
        <f>E18+E24</f>
        <v>8</v>
      </c>
      <c r="F16" s="136">
        <f t="shared" si="0"/>
        <v>9</v>
      </c>
      <c r="G16" s="136">
        <f t="shared" si="0"/>
        <v>8</v>
      </c>
      <c r="H16" s="136">
        <f t="shared" si="0"/>
        <v>8</v>
      </c>
      <c r="I16" s="136">
        <f t="shared" si="0"/>
        <v>8</v>
      </c>
      <c r="J16" s="136">
        <f t="shared" si="0"/>
        <v>8</v>
      </c>
      <c r="K16" s="136">
        <f t="shared" si="0"/>
        <v>7</v>
      </c>
      <c r="L16" s="136">
        <f t="shared" si="0"/>
        <v>8</v>
      </c>
      <c r="M16" s="136">
        <f t="shared" si="0"/>
        <v>7</v>
      </c>
      <c r="N16" s="136">
        <f t="shared" si="0"/>
        <v>8</v>
      </c>
      <c r="O16" s="136">
        <f t="shared" si="0"/>
        <v>7</v>
      </c>
      <c r="P16" s="166">
        <f>P18+P24</f>
        <v>0</v>
      </c>
      <c r="Q16" s="166">
        <f t="shared" si="0"/>
        <v>0</v>
      </c>
      <c r="R16" s="166">
        <f>R18+R24</f>
        <v>0</v>
      </c>
      <c r="S16" s="166">
        <f>S18+S24</f>
        <v>0</v>
      </c>
      <c r="T16" s="166">
        <f t="shared" si="0"/>
        <v>0</v>
      </c>
      <c r="U16" s="166">
        <f t="shared" si="0"/>
        <v>0</v>
      </c>
      <c r="V16" s="139">
        <f aca="true" t="shared" si="2" ref="V16:V53">SUM(E16:U16)</f>
        <v>86</v>
      </c>
      <c r="W16" s="140"/>
      <c r="X16" s="136">
        <f t="shared" si="1"/>
        <v>4</v>
      </c>
      <c r="Y16" s="136">
        <f t="shared" si="1"/>
        <v>4</v>
      </c>
      <c r="Z16" s="136">
        <f t="shared" si="1"/>
        <v>4</v>
      </c>
      <c r="AA16" s="136">
        <f>AA18+AA24</f>
        <v>4</v>
      </c>
      <c r="AB16" s="136">
        <f>AB18+AB24</f>
        <v>5</v>
      </c>
      <c r="AC16" s="166">
        <f t="shared" si="1"/>
        <v>0</v>
      </c>
      <c r="AD16" s="166">
        <f t="shared" si="1"/>
        <v>0</v>
      </c>
      <c r="AE16" s="166">
        <f t="shared" si="1"/>
        <v>0</v>
      </c>
      <c r="AF16" s="166">
        <f t="shared" si="1"/>
        <v>0</v>
      </c>
      <c r="AG16" s="136">
        <f t="shared" si="1"/>
        <v>4</v>
      </c>
      <c r="AH16" s="136">
        <f t="shared" si="1"/>
        <v>5</v>
      </c>
      <c r="AI16" s="136">
        <f t="shared" si="1"/>
        <v>6</v>
      </c>
      <c r="AJ16" s="185">
        <f aca="true" t="shared" si="3" ref="AJ16:AJ53">SUM(W16:AI16)</f>
        <v>36</v>
      </c>
      <c r="AK16" s="185"/>
      <c r="AL16" s="166"/>
      <c r="AM16" s="166"/>
      <c r="AN16" s="166"/>
      <c r="AO16" s="166"/>
      <c r="AP16" s="143"/>
      <c r="AQ16" s="143"/>
      <c r="AR16" s="143"/>
      <c r="AS16" s="143"/>
      <c r="AT16" s="185"/>
      <c r="AU16" s="185"/>
      <c r="AV16" s="186"/>
      <c r="AW16" s="121"/>
      <c r="AX16" s="121"/>
      <c r="AY16" s="121"/>
      <c r="AZ16" s="121"/>
      <c r="BA16" s="121"/>
      <c r="BB16" s="121"/>
      <c r="BC16" s="121"/>
      <c r="BD16" s="121"/>
      <c r="BE16" s="46">
        <f aca="true" t="shared" si="4" ref="BE16:BE53">V16+AK16</f>
        <v>86</v>
      </c>
    </row>
    <row r="17" spans="2:57" ht="15.75" thickBot="1">
      <c r="B17" s="402" t="s">
        <v>93</v>
      </c>
      <c r="C17" s="400" t="s">
        <v>94</v>
      </c>
      <c r="D17" s="70" t="s">
        <v>17</v>
      </c>
      <c r="E17" s="115">
        <f>E19+E21</f>
        <v>4</v>
      </c>
      <c r="F17" s="115">
        <f aca="true" t="shared" si="5" ref="F17:U18">F19+F21</f>
        <v>4</v>
      </c>
      <c r="G17" s="115">
        <f t="shared" si="5"/>
        <v>4</v>
      </c>
      <c r="H17" s="115">
        <f t="shared" si="5"/>
        <v>4</v>
      </c>
      <c r="I17" s="115">
        <f t="shared" si="5"/>
        <v>4</v>
      </c>
      <c r="J17" s="115">
        <f t="shared" si="5"/>
        <v>4</v>
      </c>
      <c r="K17" s="115">
        <f t="shared" si="5"/>
        <v>4</v>
      </c>
      <c r="L17" s="115">
        <f t="shared" si="5"/>
        <v>4</v>
      </c>
      <c r="M17" s="115">
        <f t="shared" si="5"/>
        <v>4</v>
      </c>
      <c r="N17" s="115">
        <f t="shared" si="5"/>
        <v>4</v>
      </c>
      <c r="O17" s="115">
        <f t="shared" si="5"/>
        <v>4</v>
      </c>
      <c r="P17" s="166">
        <f>P19+P21</f>
        <v>0</v>
      </c>
      <c r="Q17" s="166">
        <f t="shared" si="5"/>
        <v>0</v>
      </c>
      <c r="R17" s="166">
        <f>R19+R21</f>
        <v>0</v>
      </c>
      <c r="S17" s="166">
        <f>S19+S21</f>
        <v>0</v>
      </c>
      <c r="T17" s="166">
        <f t="shared" si="5"/>
        <v>0</v>
      </c>
      <c r="U17" s="166">
        <f t="shared" si="5"/>
        <v>0</v>
      </c>
      <c r="V17" s="139">
        <f t="shared" si="2"/>
        <v>44</v>
      </c>
      <c r="W17" s="140"/>
      <c r="X17" s="115">
        <f>X19+X21</f>
        <v>4</v>
      </c>
      <c r="Y17" s="115">
        <f aca="true" t="shared" si="6" ref="Y17:AI18">Y19+Y21</f>
        <v>4</v>
      </c>
      <c r="Z17" s="115">
        <f t="shared" si="6"/>
        <v>4</v>
      </c>
      <c r="AA17" s="115">
        <f>AA19+AA21</f>
        <v>4</v>
      </c>
      <c r="AB17" s="115">
        <f>AB19+AB21</f>
        <v>4</v>
      </c>
      <c r="AC17" s="166">
        <f t="shared" si="6"/>
        <v>0</v>
      </c>
      <c r="AD17" s="166">
        <f t="shared" si="6"/>
        <v>0</v>
      </c>
      <c r="AE17" s="166">
        <f t="shared" si="6"/>
        <v>0</v>
      </c>
      <c r="AF17" s="166">
        <f t="shared" si="6"/>
        <v>0</v>
      </c>
      <c r="AG17" s="115">
        <f t="shared" si="6"/>
        <v>4</v>
      </c>
      <c r="AH17" s="115">
        <f t="shared" si="6"/>
        <v>6</v>
      </c>
      <c r="AI17" s="115">
        <f t="shared" si="6"/>
        <v>6</v>
      </c>
      <c r="AJ17" s="185">
        <f t="shared" si="3"/>
        <v>36</v>
      </c>
      <c r="AK17" s="185"/>
      <c r="AL17" s="166"/>
      <c r="AM17" s="166"/>
      <c r="AN17" s="166"/>
      <c r="AO17" s="166"/>
      <c r="AP17" s="143"/>
      <c r="AQ17" s="143"/>
      <c r="AR17" s="143"/>
      <c r="AS17" s="143"/>
      <c r="AT17" s="185"/>
      <c r="AU17" s="185"/>
      <c r="AV17" s="186"/>
      <c r="AW17" s="121"/>
      <c r="AX17" s="121"/>
      <c r="AY17" s="121"/>
      <c r="AZ17" s="121"/>
      <c r="BA17" s="121"/>
      <c r="BB17" s="121"/>
      <c r="BC17" s="121"/>
      <c r="BD17" s="121"/>
      <c r="BE17" s="46">
        <f t="shared" si="4"/>
        <v>44</v>
      </c>
    </row>
    <row r="18" spans="2:57" ht="15.75" thickBot="1">
      <c r="B18" s="403"/>
      <c r="C18" s="404"/>
      <c r="D18" s="70" t="s">
        <v>18</v>
      </c>
      <c r="E18" s="115">
        <f>E20+E22</f>
        <v>3</v>
      </c>
      <c r="F18" s="115">
        <f t="shared" si="5"/>
        <v>2</v>
      </c>
      <c r="G18" s="115">
        <f t="shared" si="5"/>
        <v>2</v>
      </c>
      <c r="H18" s="115">
        <f t="shared" si="5"/>
        <v>2</v>
      </c>
      <c r="I18" s="115">
        <f t="shared" si="5"/>
        <v>2</v>
      </c>
      <c r="J18" s="115">
        <f t="shared" si="5"/>
        <v>2</v>
      </c>
      <c r="K18" s="115">
        <f t="shared" si="5"/>
        <v>2</v>
      </c>
      <c r="L18" s="115">
        <f t="shared" si="5"/>
        <v>2</v>
      </c>
      <c r="M18" s="115">
        <f t="shared" si="5"/>
        <v>2</v>
      </c>
      <c r="N18" s="115">
        <f t="shared" si="5"/>
        <v>2</v>
      </c>
      <c r="O18" s="115">
        <f t="shared" si="5"/>
        <v>1</v>
      </c>
      <c r="P18" s="166">
        <f>P20+P22</f>
        <v>0</v>
      </c>
      <c r="Q18" s="166">
        <f t="shared" si="5"/>
        <v>0</v>
      </c>
      <c r="R18" s="166">
        <f>R20+R22</f>
        <v>0</v>
      </c>
      <c r="S18" s="166">
        <f>S20+S22</f>
        <v>0</v>
      </c>
      <c r="T18" s="166">
        <f t="shared" si="5"/>
        <v>0</v>
      </c>
      <c r="U18" s="166">
        <f t="shared" si="5"/>
        <v>0</v>
      </c>
      <c r="V18" s="139">
        <f t="shared" si="2"/>
        <v>22</v>
      </c>
      <c r="W18" s="140"/>
      <c r="X18" s="115">
        <f>X20+X22</f>
        <v>2</v>
      </c>
      <c r="Y18" s="115">
        <f t="shared" si="6"/>
        <v>2</v>
      </c>
      <c r="Z18" s="115">
        <f t="shared" si="6"/>
        <v>2</v>
      </c>
      <c r="AA18" s="115">
        <f>AA20+AA22</f>
        <v>2</v>
      </c>
      <c r="AB18" s="115">
        <f>AB20+AB22</f>
        <v>2</v>
      </c>
      <c r="AC18" s="166">
        <f t="shared" si="6"/>
        <v>0</v>
      </c>
      <c r="AD18" s="166">
        <f t="shared" si="6"/>
        <v>0</v>
      </c>
      <c r="AE18" s="166">
        <f t="shared" si="6"/>
        <v>0</v>
      </c>
      <c r="AF18" s="166">
        <f t="shared" si="6"/>
        <v>0</v>
      </c>
      <c r="AG18" s="115">
        <f t="shared" si="6"/>
        <v>2</v>
      </c>
      <c r="AH18" s="115">
        <f t="shared" si="6"/>
        <v>2</v>
      </c>
      <c r="AI18" s="115">
        <f t="shared" si="6"/>
        <v>4</v>
      </c>
      <c r="AJ18" s="185">
        <f t="shared" si="3"/>
        <v>18</v>
      </c>
      <c r="AK18" s="185"/>
      <c r="AL18" s="166"/>
      <c r="AM18" s="166"/>
      <c r="AN18" s="166"/>
      <c r="AO18" s="166"/>
      <c r="AP18" s="143"/>
      <c r="AQ18" s="143"/>
      <c r="AR18" s="143"/>
      <c r="AS18" s="143"/>
      <c r="AT18" s="185"/>
      <c r="AU18" s="185"/>
      <c r="AV18" s="186"/>
      <c r="AW18" s="121"/>
      <c r="AX18" s="121"/>
      <c r="AY18" s="121"/>
      <c r="AZ18" s="121"/>
      <c r="BA18" s="121"/>
      <c r="BB18" s="121"/>
      <c r="BC18" s="121"/>
      <c r="BD18" s="121"/>
      <c r="BE18" s="46">
        <f t="shared" si="4"/>
        <v>22</v>
      </c>
    </row>
    <row r="19" spans="2:57" ht="15.75" thickBot="1">
      <c r="B19" s="389" t="s">
        <v>28</v>
      </c>
      <c r="C19" s="408" t="s">
        <v>21</v>
      </c>
      <c r="D19" s="39" t="s">
        <v>17</v>
      </c>
      <c r="E19" s="114">
        <v>2</v>
      </c>
      <c r="F19" s="114">
        <v>2</v>
      </c>
      <c r="G19" s="114">
        <v>2</v>
      </c>
      <c r="H19" s="114">
        <v>2</v>
      </c>
      <c r="I19" s="114">
        <v>2</v>
      </c>
      <c r="J19" s="114">
        <v>2</v>
      </c>
      <c r="K19" s="114">
        <v>2</v>
      </c>
      <c r="L19" s="114">
        <v>2</v>
      </c>
      <c r="M19" s="114">
        <v>2</v>
      </c>
      <c r="N19" s="114">
        <v>2</v>
      </c>
      <c r="O19" s="114">
        <v>2</v>
      </c>
      <c r="P19" s="166"/>
      <c r="Q19" s="166"/>
      <c r="R19" s="166"/>
      <c r="S19" s="166"/>
      <c r="T19" s="166"/>
      <c r="U19" s="166"/>
      <c r="V19" s="139">
        <f t="shared" si="2"/>
        <v>22</v>
      </c>
      <c r="W19" s="178"/>
      <c r="X19" s="143">
        <v>2</v>
      </c>
      <c r="Y19" s="143">
        <v>2</v>
      </c>
      <c r="Z19" s="143">
        <v>2</v>
      </c>
      <c r="AA19" s="143">
        <v>2</v>
      </c>
      <c r="AB19" s="143">
        <v>2</v>
      </c>
      <c r="AC19" s="166"/>
      <c r="AD19" s="166"/>
      <c r="AE19" s="166"/>
      <c r="AF19" s="166"/>
      <c r="AG19" s="181">
        <v>2</v>
      </c>
      <c r="AH19" s="181">
        <v>3</v>
      </c>
      <c r="AI19" s="181">
        <v>3</v>
      </c>
      <c r="AJ19" s="185">
        <f>SUM(W19:AI19)</f>
        <v>18</v>
      </c>
      <c r="AK19" s="185"/>
      <c r="AL19" s="166"/>
      <c r="AM19" s="166"/>
      <c r="AN19" s="166"/>
      <c r="AO19" s="166"/>
      <c r="AP19" s="143"/>
      <c r="AQ19" s="143"/>
      <c r="AR19" s="143"/>
      <c r="AS19" s="143"/>
      <c r="AT19" s="185"/>
      <c r="AU19" s="185"/>
      <c r="AV19" s="186"/>
      <c r="AW19" s="122"/>
      <c r="AX19" s="122"/>
      <c r="AY19" s="122"/>
      <c r="AZ19" s="122"/>
      <c r="BA19" s="122"/>
      <c r="BB19" s="122"/>
      <c r="BC19" s="122"/>
      <c r="BD19" s="122"/>
      <c r="BE19" s="46">
        <f t="shared" si="4"/>
        <v>22</v>
      </c>
    </row>
    <row r="20" spans="2:57" ht="15.75" thickBot="1">
      <c r="B20" s="390"/>
      <c r="C20" s="409"/>
      <c r="D20" s="44" t="s">
        <v>18</v>
      </c>
      <c r="E20" s="114">
        <v>1</v>
      </c>
      <c r="F20" s="114">
        <v>1</v>
      </c>
      <c r="G20" s="114">
        <v>1</v>
      </c>
      <c r="H20" s="114">
        <v>1</v>
      </c>
      <c r="I20" s="114">
        <v>1</v>
      </c>
      <c r="J20" s="114">
        <v>1</v>
      </c>
      <c r="K20" s="114">
        <v>1</v>
      </c>
      <c r="L20" s="114">
        <v>1</v>
      </c>
      <c r="M20" s="114">
        <v>1</v>
      </c>
      <c r="N20" s="114">
        <v>1</v>
      </c>
      <c r="O20" s="114">
        <v>1</v>
      </c>
      <c r="P20" s="166"/>
      <c r="Q20" s="166"/>
      <c r="R20" s="166"/>
      <c r="S20" s="166"/>
      <c r="T20" s="166"/>
      <c r="U20" s="166"/>
      <c r="V20" s="139">
        <f t="shared" si="2"/>
        <v>11</v>
      </c>
      <c r="W20" s="178"/>
      <c r="X20" s="143">
        <v>1</v>
      </c>
      <c r="Y20" s="143">
        <v>1</v>
      </c>
      <c r="Z20" s="143">
        <v>1</v>
      </c>
      <c r="AA20" s="143">
        <v>1</v>
      </c>
      <c r="AB20" s="143">
        <v>1</v>
      </c>
      <c r="AC20" s="166"/>
      <c r="AD20" s="166"/>
      <c r="AE20" s="166"/>
      <c r="AF20" s="166"/>
      <c r="AG20" s="181">
        <v>1</v>
      </c>
      <c r="AH20" s="181">
        <v>1</v>
      </c>
      <c r="AI20" s="181">
        <v>2</v>
      </c>
      <c r="AJ20" s="185">
        <f>SUM(W20:AI20)</f>
        <v>9</v>
      </c>
      <c r="AK20" s="185"/>
      <c r="AL20" s="166"/>
      <c r="AM20" s="166"/>
      <c r="AN20" s="166"/>
      <c r="AO20" s="166"/>
      <c r="AP20" s="143"/>
      <c r="AQ20" s="143"/>
      <c r="AR20" s="143"/>
      <c r="AS20" s="143"/>
      <c r="AT20" s="185"/>
      <c r="AU20" s="185"/>
      <c r="AV20" s="186"/>
      <c r="AW20" s="122"/>
      <c r="AX20" s="122"/>
      <c r="AY20" s="122"/>
      <c r="AZ20" s="122"/>
      <c r="BA20" s="122"/>
      <c r="BB20" s="122"/>
      <c r="BC20" s="122"/>
      <c r="BD20" s="122"/>
      <c r="BE20" s="46">
        <f t="shared" si="4"/>
        <v>11</v>
      </c>
    </row>
    <row r="21" spans="2:57" ht="15.75" thickBot="1">
      <c r="B21" s="389" t="s">
        <v>29</v>
      </c>
      <c r="C21" s="408" t="s">
        <v>59</v>
      </c>
      <c r="D21" s="39" t="s">
        <v>17</v>
      </c>
      <c r="E21" s="114">
        <v>2</v>
      </c>
      <c r="F21" s="114">
        <v>2</v>
      </c>
      <c r="G21" s="114">
        <v>2</v>
      </c>
      <c r="H21" s="114">
        <v>2</v>
      </c>
      <c r="I21" s="114">
        <v>2</v>
      </c>
      <c r="J21" s="114">
        <v>2</v>
      </c>
      <c r="K21" s="114">
        <v>2</v>
      </c>
      <c r="L21" s="114">
        <v>2</v>
      </c>
      <c r="M21" s="114">
        <v>2</v>
      </c>
      <c r="N21" s="114">
        <v>2</v>
      </c>
      <c r="O21" s="114">
        <v>2</v>
      </c>
      <c r="P21" s="166"/>
      <c r="Q21" s="166"/>
      <c r="R21" s="166"/>
      <c r="S21" s="166"/>
      <c r="T21" s="166"/>
      <c r="U21" s="166"/>
      <c r="V21" s="139">
        <f>SUM(E21:U21)</f>
        <v>22</v>
      </c>
      <c r="W21" s="178"/>
      <c r="X21" s="143">
        <v>2</v>
      </c>
      <c r="Y21" s="143">
        <v>2</v>
      </c>
      <c r="Z21" s="143">
        <v>2</v>
      </c>
      <c r="AA21" s="143">
        <v>2</v>
      </c>
      <c r="AB21" s="143">
        <v>2</v>
      </c>
      <c r="AC21" s="166"/>
      <c r="AD21" s="166"/>
      <c r="AE21" s="166"/>
      <c r="AF21" s="166"/>
      <c r="AG21" s="181">
        <v>2</v>
      </c>
      <c r="AH21" s="181">
        <v>3</v>
      </c>
      <c r="AI21" s="181">
        <v>3</v>
      </c>
      <c r="AJ21" s="185">
        <f t="shared" si="3"/>
        <v>18</v>
      </c>
      <c r="AK21" s="185"/>
      <c r="AL21" s="176"/>
      <c r="AM21" s="176"/>
      <c r="AN21" s="176"/>
      <c r="AO21" s="176"/>
      <c r="AP21" s="143"/>
      <c r="AQ21" s="143"/>
      <c r="AR21" s="143"/>
      <c r="AS21" s="143"/>
      <c r="AT21" s="185"/>
      <c r="AU21" s="185"/>
      <c r="AV21" s="186"/>
      <c r="AW21" s="123"/>
      <c r="AX21" s="123"/>
      <c r="AY21" s="123"/>
      <c r="AZ21" s="123"/>
      <c r="BA21" s="123"/>
      <c r="BB21" s="123"/>
      <c r="BC21" s="123"/>
      <c r="BD21" s="123"/>
      <c r="BE21" s="46">
        <f t="shared" si="4"/>
        <v>22</v>
      </c>
    </row>
    <row r="22" spans="2:57" ht="15.75" thickBot="1">
      <c r="B22" s="390"/>
      <c r="C22" s="409"/>
      <c r="D22" s="39" t="s">
        <v>18</v>
      </c>
      <c r="E22" s="114">
        <v>2</v>
      </c>
      <c r="F22" s="114">
        <v>1</v>
      </c>
      <c r="G22" s="114">
        <v>1</v>
      </c>
      <c r="H22" s="114">
        <v>1</v>
      </c>
      <c r="I22" s="114">
        <v>1</v>
      </c>
      <c r="J22" s="114">
        <v>1</v>
      </c>
      <c r="K22" s="114">
        <v>1</v>
      </c>
      <c r="L22" s="114">
        <v>1</v>
      </c>
      <c r="M22" s="114">
        <v>1</v>
      </c>
      <c r="N22" s="114">
        <v>1</v>
      </c>
      <c r="O22" s="114">
        <v>0</v>
      </c>
      <c r="P22" s="166"/>
      <c r="Q22" s="166"/>
      <c r="R22" s="166"/>
      <c r="S22" s="166"/>
      <c r="T22" s="166"/>
      <c r="U22" s="166"/>
      <c r="V22" s="139">
        <f>SUM(E22:U22)</f>
        <v>11</v>
      </c>
      <c r="W22" s="178"/>
      <c r="X22" s="143">
        <v>1</v>
      </c>
      <c r="Y22" s="143">
        <v>1</v>
      </c>
      <c r="Z22" s="143">
        <v>1</v>
      </c>
      <c r="AA22" s="143">
        <v>1</v>
      </c>
      <c r="AB22" s="143">
        <v>1</v>
      </c>
      <c r="AC22" s="166"/>
      <c r="AD22" s="166"/>
      <c r="AE22" s="166"/>
      <c r="AF22" s="166"/>
      <c r="AG22" s="181">
        <v>1</v>
      </c>
      <c r="AH22" s="181">
        <v>1</v>
      </c>
      <c r="AI22" s="181">
        <v>2</v>
      </c>
      <c r="AJ22" s="185">
        <f t="shared" si="3"/>
        <v>9</v>
      </c>
      <c r="AK22" s="185"/>
      <c r="AL22" s="176"/>
      <c r="AM22" s="176"/>
      <c r="AN22" s="176"/>
      <c r="AO22" s="176"/>
      <c r="AP22" s="143"/>
      <c r="AQ22" s="143"/>
      <c r="AR22" s="143"/>
      <c r="AS22" s="143"/>
      <c r="AT22" s="185"/>
      <c r="AU22" s="185"/>
      <c r="AV22" s="186"/>
      <c r="AW22" s="123"/>
      <c r="AX22" s="123"/>
      <c r="AY22" s="123"/>
      <c r="AZ22" s="123"/>
      <c r="BA22" s="123"/>
      <c r="BB22" s="123"/>
      <c r="BC22" s="123"/>
      <c r="BD22" s="123"/>
      <c r="BE22" s="46">
        <f t="shared" si="4"/>
        <v>11</v>
      </c>
    </row>
    <row r="23" spans="2:57" ht="15.75" thickBot="1">
      <c r="B23" s="402" t="s">
        <v>103</v>
      </c>
      <c r="C23" s="516" t="s">
        <v>104</v>
      </c>
      <c r="D23" s="173" t="s">
        <v>17</v>
      </c>
      <c r="E23" s="115">
        <f>E25</f>
        <v>12</v>
      </c>
      <c r="F23" s="115">
        <f aca="true" t="shared" si="7" ref="F23:U24">F25</f>
        <v>12</v>
      </c>
      <c r="G23" s="115">
        <f t="shared" si="7"/>
        <v>12</v>
      </c>
      <c r="H23" s="115">
        <f t="shared" si="7"/>
        <v>12</v>
      </c>
      <c r="I23" s="115">
        <f t="shared" si="7"/>
        <v>12</v>
      </c>
      <c r="J23" s="115">
        <f t="shared" si="7"/>
        <v>12</v>
      </c>
      <c r="K23" s="115">
        <f t="shared" si="7"/>
        <v>11</v>
      </c>
      <c r="L23" s="115">
        <f t="shared" si="7"/>
        <v>12</v>
      </c>
      <c r="M23" s="115">
        <f t="shared" si="7"/>
        <v>11</v>
      </c>
      <c r="N23" s="115">
        <f t="shared" si="7"/>
        <v>11</v>
      </c>
      <c r="O23" s="115">
        <f t="shared" si="7"/>
        <v>11</v>
      </c>
      <c r="P23" s="166">
        <f>P25</f>
        <v>0</v>
      </c>
      <c r="Q23" s="166">
        <f>Q25</f>
        <v>0</v>
      </c>
      <c r="R23" s="166">
        <f t="shared" si="7"/>
        <v>0</v>
      </c>
      <c r="S23" s="166">
        <f t="shared" si="7"/>
        <v>0</v>
      </c>
      <c r="T23" s="166">
        <f t="shared" si="7"/>
        <v>0</v>
      </c>
      <c r="U23" s="166">
        <f t="shared" si="7"/>
        <v>0</v>
      </c>
      <c r="V23" s="139">
        <f t="shared" si="2"/>
        <v>128</v>
      </c>
      <c r="W23" s="179"/>
      <c r="X23" s="250">
        <f>X25</f>
        <v>5</v>
      </c>
      <c r="Y23" s="250">
        <f aca="true" t="shared" si="8" ref="Y23:AI24">Y25</f>
        <v>4</v>
      </c>
      <c r="Z23" s="250">
        <f t="shared" si="8"/>
        <v>5</v>
      </c>
      <c r="AA23" s="250">
        <f>AA25</f>
        <v>4</v>
      </c>
      <c r="AB23" s="250">
        <f>AB25</f>
        <v>5</v>
      </c>
      <c r="AC23" s="166">
        <f t="shared" si="8"/>
        <v>0</v>
      </c>
      <c r="AD23" s="166">
        <f t="shared" si="8"/>
        <v>0</v>
      </c>
      <c r="AE23" s="166">
        <f t="shared" si="8"/>
        <v>0</v>
      </c>
      <c r="AF23" s="166">
        <f t="shared" si="8"/>
        <v>0</v>
      </c>
      <c r="AG23" s="250">
        <f t="shared" si="8"/>
        <v>5</v>
      </c>
      <c r="AH23" s="250">
        <f t="shared" si="8"/>
        <v>4</v>
      </c>
      <c r="AI23" s="250">
        <f t="shared" si="8"/>
        <v>4</v>
      </c>
      <c r="AJ23" s="185">
        <f t="shared" si="3"/>
        <v>36</v>
      </c>
      <c r="AK23" s="185"/>
      <c r="AL23" s="176"/>
      <c r="AM23" s="176"/>
      <c r="AN23" s="176"/>
      <c r="AO23" s="176"/>
      <c r="AP23" s="143"/>
      <c r="AQ23" s="143"/>
      <c r="AR23" s="143"/>
      <c r="AS23" s="143"/>
      <c r="AT23" s="185"/>
      <c r="AU23" s="185"/>
      <c r="AV23" s="186"/>
      <c r="AW23" s="123"/>
      <c r="AX23" s="123"/>
      <c r="AY23" s="123"/>
      <c r="AZ23" s="123"/>
      <c r="BA23" s="123"/>
      <c r="BB23" s="123"/>
      <c r="BC23" s="123"/>
      <c r="BD23" s="123"/>
      <c r="BE23" s="46">
        <f t="shared" si="4"/>
        <v>128</v>
      </c>
    </row>
    <row r="24" spans="2:57" ht="15.75" thickBot="1">
      <c r="B24" s="515"/>
      <c r="C24" s="517"/>
      <c r="D24" s="81" t="s">
        <v>18</v>
      </c>
      <c r="E24" s="250">
        <f>E26</f>
        <v>5</v>
      </c>
      <c r="F24" s="250">
        <f t="shared" si="7"/>
        <v>7</v>
      </c>
      <c r="G24" s="250">
        <f t="shared" si="7"/>
        <v>6</v>
      </c>
      <c r="H24" s="250">
        <f t="shared" si="7"/>
        <v>6</v>
      </c>
      <c r="I24" s="250">
        <f t="shared" si="7"/>
        <v>6</v>
      </c>
      <c r="J24" s="250">
        <f t="shared" si="7"/>
        <v>6</v>
      </c>
      <c r="K24" s="250">
        <f t="shared" si="7"/>
        <v>5</v>
      </c>
      <c r="L24" s="250">
        <f t="shared" si="7"/>
        <v>6</v>
      </c>
      <c r="M24" s="250">
        <f t="shared" si="7"/>
        <v>5</v>
      </c>
      <c r="N24" s="250">
        <f t="shared" si="7"/>
        <v>6</v>
      </c>
      <c r="O24" s="250">
        <f t="shared" si="7"/>
        <v>6</v>
      </c>
      <c r="P24" s="166">
        <f>P26</f>
        <v>0</v>
      </c>
      <c r="Q24" s="166">
        <f>Q26</f>
        <v>0</v>
      </c>
      <c r="R24" s="166">
        <f t="shared" si="7"/>
        <v>0</v>
      </c>
      <c r="S24" s="166">
        <f t="shared" si="7"/>
        <v>0</v>
      </c>
      <c r="T24" s="166">
        <f t="shared" si="7"/>
        <v>0</v>
      </c>
      <c r="U24" s="166">
        <f t="shared" si="7"/>
        <v>0</v>
      </c>
      <c r="V24" s="139">
        <f t="shared" si="2"/>
        <v>64</v>
      </c>
      <c r="W24" s="179"/>
      <c r="X24" s="250">
        <f>X26</f>
        <v>2</v>
      </c>
      <c r="Y24" s="250">
        <f t="shared" si="8"/>
        <v>2</v>
      </c>
      <c r="Z24" s="250">
        <f t="shared" si="8"/>
        <v>2</v>
      </c>
      <c r="AA24" s="250">
        <f>AA26</f>
        <v>2</v>
      </c>
      <c r="AB24" s="250">
        <f>AB26</f>
        <v>3</v>
      </c>
      <c r="AC24" s="166">
        <f t="shared" si="8"/>
        <v>0</v>
      </c>
      <c r="AD24" s="166">
        <f t="shared" si="8"/>
        <v>0</v>
      </c>
      <c r="AE24" s="166">
        <f t="shared" si="8"/>
        <v>0</v>
      </c>
      <c r="AF24" s="166">
        <f t="shared" si="8"/>
        <v>0</v>
      </c>
      <c r="AG24" s="250">
        <f t="shared" si="8"/>
        <v>2</v>
      </c>
      <c r="AH24" s="250">
        <f t="shared" si="8"/>
        <v>3</v>
      </c>
      <c r="AI24" s="250">
        <f t="shared" si="8"/>
        <v>2</v>
      </c>
      <c r="AJ24" s="185">
        <f t="shared" si="3"/>
        <v>18</v>
      </c>
      <c r="AK24" s="185"/>
      <c r="AL24" s="176"/>
      <c r="AM24" s="176"/>
      <c r="AN24" s="176"/>
      <c r="AO24" s="176"/>
      <c r="AP24" s="143"/>
      <c r="AQ24" s="143"/>
      <c r="AR24" s="143"/>
      <c r="AS24" s="143"/>
      <c r="AT24" s="185"/>
      <c r="AU24" s="185"/>
      <c r="AV24" s="186"/>
      <c r="AW24" s="123"/>
      <c r="AX24" s="123"/>
      <c r="AY24" s="123"/>
      <c r="AZ24" s="123"/>
      <c r="BA24" s="123"/>
      <c r="BB24" s="123"/>
      <c r="BC24" s="123"/>
      <c r="BD24" s="123"/>
      <c r="BE24" s="46">
        <f t="shared" si="4"/>
        <v>64</v>
      </c>
    </row>
    <row r="25" spans="2:57" ht="15.75" thickBot="1">
      <c r="B25" s="511" t="s">
        <v>75</v>
      </c>
      <c r="C25" s="513" t="s">
        <v>30</v>
      </c>
      <c r="D25" s="171" t="s">
        <v>17</v>
      </c>
      <c r="E25" s="253">
        <f>E27+E29+E31</f>
        <v>12</v>
      </c>
      <c r="F25" s="253">
        <f aca="true" t="shared" si="9" ref="F25:O26">F27+F29+F31</f>
        <v>12</v>
      </c>
      <c r="G25" s="253">
        <f t="shared" si="9"/>
        <v>12</v>
      </c>
      <c r="H25" s="253">
        <f t="shared" si="9"/>
        <v>12</v>
      </c>
      <c r="I25" s="253">
        <f t="shared" si="9"/>
        <v>12</v>
      </c>
      <c r="J25" s="253">
        <f t="shared" si="9"/>
        <v>12</v>
      </c>
      <c r="K25" s="253">
        <f t="shared" si="9"/>
        <v>11</v>
      </c>
      <c r="L25" s="253">
        <f t="shared" si="9"/>
        <v>12</v>
      </c>
      <c r="M25" s="253">
        <f t="shared" si="9"/>
        <v>11</v>
      </c>
      <c r="N25" s="253">
        <f t="shared" si="9"/>
        <v>11</v>
      </c>
      <c r="O25" s="253">
        <f t="shared" si="9"/>
        <v>11</v>
      </c>
      <c r="P25" s="166">
        <f aca="true" t="shared" si="10" ref="P25:U26">P27+P29</f>
        <v>0</v>
      </c>
      <c r="Q25" s="166">
        <f t="shared" si="10"/>
        <v>0</v>
      </c>
      <c r="R25" s="166">
        <f t="shared" si="10"/>
        <v>0</v>
      </c>
      <c r="S25" s="166">
        <f t="shared" si="10"/>
        <v>0</v>
      </c>
      <c r="T25" s="166">
        <f t="shared" si="10"/>
        <v>0</v>
      </c>
      <c r="U25" s="166">
        <f t="shared" si="10"/>
        <v>0</v>
      </c>
      <c r="V25" s="139">
        <f t="shared" si="2"/>
        <v>128</v>
      </c>
      <c r="W25" s="146"/>
      <c r="X25" s="253">
        <f>X27+X29+X31</f>
        <v>5</v>
      </c>
      <c r="Y25" s="253">
        <f aca="true" t="shared" si="11" ref="Y25:AI26">Y27+Y29+Y31</f>
        <v>4</v>
      </c>
      <c r="Z25" s="253">
        <f t="shared" si="11"/>
        <v>5</v>
      </c>
      <c r="AA25" s="253">
        <f t="shared" si="11"/>
        <v>4</v>
      </c>
      <c r="AB25" s="253">
        <f t="shared" si="11"/>
        <v>5</v>
      </c>
      <c r="AC25" s="166">
        <f t="shared" si="11"/>
        <v>0</v>
      </c>
      <c r="AD25" s="166">
        <f t="shared" si="11"/>
        <v>0</v>
      </c>
      <c r="AE25" s="166">
        <f t="shared" si="11"/>
        <v>0</v>
      </c>
      <c r="AF25" s="166">
        <f t="shared" si="11"/>
        <v>0</v>
      </c>
      <c r="AG25" s="253">
        <f t="shared" si="11"/>
        <v>5</v>
      </c>
      <c r="AH25" s="253">
        <f t="shared" si="11"/>
        <v>4</v>
      </c>
      <c r="AI25" s="253">
        <f t="shared" si="11"/>
        <v>4</v>
      </c>
      <c r="AJ25" s="185">
        <f t="shared" si="3"/>
        <v>36</v>
      </c>
      <c r="AK25" s="185"/>
      <c r="AL25" s="167"/>
      <c r="AM25" s="167"/>
      <c r="AN25" s="167"/>
      <c r="AO25" s="167"/>
      <c r="AP25" s="143"/>
      <c r="AQ25" s="143"/>
      <c r="AR25" s="143"/>
      <c r="AS25" s="143"/>
      <c r="AT25" s="185"/>
      <c r="AU25" s="185"/>
      <c r="AV25" s="186"/>
      <c r="AW25" s="120"/>
      <c r="AX25" s="120"/>
      <c r="AY25" s="120"/>
      <c r="AZ25" s="120"/>
      <c r="BA25" s="120"/>
      <c r="BB25" s="120"/>
      <c r="BC25" s="120"/>
      <c r="BD25" s="125"/>
      <c r="BE25" s="46">
        <f t="shared" si="4"/>
        <v>128</v>
      </c>
    </row>
    <row r="26" spans="2:57" ht="16.5" customHeight="1" thickBot="1">
      <c r="B26" s="512"/>
      <c r="C26" s="514"/>
      <c r="D26" s="172" t="s">
        <v>18</v>
      </c>
      <c r="E26" s="253">
        <f>E28+E30+E32</f>
        <v>5</v>
      </c>
      <c r="F26" s="253">
        <f t="shared" si="9"/>
        <v>7</v>
      </c>
      <c r="G26" s="253">
        <f t="shared" si="9"/>
        <v>6</v>
      </c>
      <c r="H26" s="253">
        <f t="shared" si="9"/>
        <v>6</v>
      </c>
      <c r="I26" s="253">
        <f t="shared" si="9"/>
        <v>6</v>
      </c>
      <c r="J26" s="253">
        <f t="shared" si="9"/>
        <v>6</v>
      </c>
      <c r="K26" s="253">
        <f t="shared" si="9"/>
        <v>5</v>
      </c>
      <c r="L26" s="253">
        <f t="shared" si="9"/>
        <v>6</v>
      </c>
      <c r="M26" s="253">
        <f t="shared" si="9"/>
        <v>5</v>
      </c>
      <c r="N26" s="253">
        <f t="shared" si="9"/>
        <v>6</v>
      </c>
      <c r="O26" s="253">
        <f t="shared" si="9"/>
        <v>6</v>
      </c>
      <c r="P26" s="166">
        <f t="shared" si="10"/>
        <v>0</v>
      </c>
      <c r="Q26" s="166">
        <f t="shared" si="10"/>
        <v>0</v>
      </c>
      <c r="R26" s="166">
        <f t="shared" si="10"/>
        <v>0</v>
      </c>
      <c r="S26" s="166">
        <f t="shared" si="10"/>
        <v>0</v>
      </c>
      <c r="T26" s="166">
        <f t="shared" si="10"/>
        <v>0</v>
      </c>
      <c r="U26" s="166">
        <f t="shared" si="10"/>
        <v>0</v>
      </c>
      <c r="V26" s="139">
        <f t="shared" si="2"/>
        <v>64</v>
      </c>
      <c r="W26" s="146"/>
      <c r="X26" s="253">
        <f>X28+X30+X32</f>
        <v>2</v>
      </c>
      <c r="Y26" s="253">
        <f t="shared" si="11"/>
        <v>2</v>
      </c>
      <c r="Z26" s="253">
        <f t="shared" si="11"/>
        <v>2</v>
      </c>
      <c r="AA26" s="253">
        <f t="shared" si="11"/>
        <v>2</v>
      </c>
      <c r="AB26" s="253">
        <f t="shared" si="11"/>
        <v>3</v>
      </c>
      <c r="AC26" s="166">
        <f t="shared" si="11"/>
        <v>0</v>
      </c>
      <c r="AD26" s="166">
        <f t="shared" si="11"/>
        <v>0</v>
      </c>
      <c r="AE26" s="166">
        <f t="shared" si="11"/>
        <v>0</v>
      </c>
      <c r="AF26" s="166">
        <f t="shared" si="11"/>
        <v>0</v>
      </c>
      <c r="AG26" s="253">
        <f t="shared" si="11"/>
        <v>2</v>
      </c>
      <c r="AH26" s="253">
        <f t="shared" si="11"/>
        <v>3</v>
      </c>
      <c r="AI26" s="253">
        <f t="shared" si="11"/>
        <v>2</v>
      </c>
      <c r="AJ26" s="185">
        <f t="shared" si="3"/>
        <v>18</v>
      </c>
      <c r="AK26" s="185"/>
      <c r="AL26" s="167"/>
      <c r="AM26" s="167"/>
      <c r="AN26" s="167"/>
      <c r="AO26" s="167"/>
      <c r="AP26" s="143"/>
      <c r="AQ26" s="143"/>
      <c r="AR26" s="143"/>
      <c r="AS26" s="143"/>
      <c r="AT26" s="185"/>
      <c r="AU26" s="185"/>
      <c r="AV26" s="186"/>
      <c r="AW26" s="120"/>
      <c r="AX26" s="120"/>
      <c r="AY26" s="120"/>
      <c r="AZ26" s="120"/>
      <c r="BA26" s="120"/>
      <c r="BB26" s="120"/>
      <c r="BC26" s="120"/>
      <c r="BD26" s="125"/>
      <c r="BE26" s="46">
        <f t="shared" si="4"/>
        <v>64</v>
      </c>
    </row>
    <row r="27" spans="2:57" ht="15.75" customHeight="1" thickBot="1">
      <c r="B27" s="389" t="s">
        <v>139</v>
      </c>
      <c r="C27" s="391" t="s">
        <v>135</v>
      </c>
      <c r="D27" s="105" t="s">
        <v>17</v>
      </c>
      <c r="E27" s="114">
        <v>3</v>
      </c>
      <c r="F27" s="114">
        <v>4</v>
      </c>
      <c r="G27" s="114">
        <v>3</v>
      </c>
      <c r="H27" s="114">
        <v>4</v>
      </c>
      <c r="I27" s="114">
        <v>3</v>
      </c>
      <c r="J27" s="114">
        <v>4</v>
      </c>
      <c r="K27" s="114">
        <v>3</v>
      </c>
      <c r="L27" s="114">
        <v>3</v>
      </c>
      <c r="M27" s="114">
        <v>3</v>
      </c>
      <c r="N27" s="114">
        <v>3</v>
      </c>
      <c r="O27" s="114">
        <v>3</v>
      </c>
      <c r="P27" s="166"/>
      <c r="Q27" s="166"/>
      <c r="R27" s="166"/>
      <c r="S27" s="166"/>
      <c r="T27" s="166"/>
      <c r="U27" s="166"/>
      <c r="V27" s="139">
        <f t="shared" si="2"/>
        <v>36</v>
      </c>
      <c r="W27" s="179"/>
      <c r="X27" s="249">
        <v>5</v>
      </c>
      <c r="Y27" s="249">
        <v>4</v>
      </c>
      <c r="Z27" s="249">
        <v>5</v>
      </c>
      <c r="AA27" s="249">
        <v>4</v>
      </c>
      <c r="AB27" s="249">
        <v>5</v>
      </c>
      <c r="AC27" s="166"/>
      <c r="AD27" s="166"/>
      <c r="AE27" s="166"/>
      <c r="AF27" s="166"/>
      <c r="AG27" s="181">
        <v>5</v>
      </c>
      <c r="AH27" s="181">
        <v>4</v>
      </c>
      <c r="AI27" s="181">
        <v>4</v>
      </c>
      <c r="AJ27" s="185">
        <f t="shared" si="3"/>
        <v>36</v>
      </c>
      <c r="AK27" s="185"/>
      <c r="AL27" s="176"/>
      <c r="AM27" s="176"/>
      <c r="AN27" s="176"/>
      <c r="AO27" s="176"/>
      <c r="AP27" s="143"/>
      <c r="AQ27" s="143"/>
      <c r="AR27" s="143"/>
      <c r="AS27" s="143"/>
      <c r="AT27" s="185"/>
      <c r="AU27" s="185"/>
      <c r="AV27" s="186"/>
      <c r="AW27" s="123"/>
      <c r="AX27" s="123"/>
      <c r="AY27" s="123"/>
      <c r="AZ27" s="123"/>
      <c r="BA27" s="123"/>
      <c r="BB27" s="123"/>
      <c r="BC27" s="123"/>
      <c r="BD27" s="123"/>
      <c r="BE27" s="46">
        <f t="shared" si="4"/>
        <v>36</v>
      </c>
    </row>
    <row r="28" spans="2:57" ht="15.75" thickBot="1">
      <c r="B28" s="390"/>
      <c r="C28" s="392"/>
      <c r="D28" s="105" t="s">
        <v>18</v>
      </c>
      <c r="E28" s="114">
        <v>1</v>
      </c>
      <c r="F28" s="114">
        <v>2</v>
      </c>
      <c r="G28" s="114">
        <v>1</v>
      </c>
      <c r="H28" s="114">
        <v>2</v>
      </c>
      <c r="I28" s="114">
        <v>2</v>
      </c>
      <c r="J28" s="114">
        <v>2</v>
      </c>
      <c r="K28" s="114">
        <v>1</v>
      </c>
      <c r="L28" s="114">
        <v>2</v>
      </c>
      <c r="M28" s="114">
        <v>1</v>
      </c>
      <c r="N28" s="114">
        <v>2</v>
      </c>
      <c r="O28" s="114">
        <v>2</v>
      </c>
      <c r="P28" s="166"/>
      <c r="Q28" s="166"/>
      <c r="R28" s="166"/>
      <c r="S28" s="166"/>
      <c r="T28" s="166"/>
      <c r="U28" s="166"/>
      <c r="V28" s="139">
        <f t="shared" si="2"/>
        <v>18</v>
      </c>
      <c r="W28" s="179"/>
      <c r="X28" s="249">
        <v>2</v>
      </c>
      <c r="Y28" s="249">
        <v>2</v>
      </c>
      <c r="Z28" s="249">
        <v>2</v>
      </c>
      <c r="AA28" s="249">
        <v>2</v>
      </c>
      <c r="AB28" s="249">
        <v>3</v>
      </c>
      <c r="AC28" s="166"/>
      <c r="AD28" s="166"/>
      <c r="AE28" s="166"/>
      <c r="AF28" s="166"/>
      <c r="AG28" s="181">
        <v>2</v>
      </c>
      <c r="AH28" s="181">
        <v>3</v>
      </c>
      <c r="AI28" s="181">
        <v>2</v>
      </c>
      <c r="AJ28" s="185">
        <f t="shared" si="3"/>
        <v>18</v>
      </c>
      <c r="AK28" s="185"/>
      <c r="AL28" s="176"/>
      <c r="AM28" s="176"/>
      <c r="AN28" s="176"/>
      <c r="AO28" s="176"/>
      <c r="AP28" s="143"/>
      <c r="AQ28" s="143"/>
      <c r="AR28" s="143"/>
      <c r="AS28" s="143"/>
      <c r="AT28" s="185"/>
      <c r="AU28" s="185"/>
      <c r="AV28" s="186"/>
      <c r="AW28" s="123"/>
      <c r="AX28" s="123"/>
      <c r="AY28" s="123"/>
      <c r="AZ28" s="123"/>
      <c r="BA28" s="123"/>
      <c r="BB28" s="123"/>
      <c r="BC28" s="123"/>
      <c r="BD28" s="123"/>
      <c r="BE28" s="46">
        <f t="shared" si="4"/>
        <v>18</v>
      </c>
    </row>
    <row r="29" spans="2:57" ht="15.75" thickBot="1">
      <c r="B29" s="389" t="s">
        <v>201</v>
      </c>
      <c r="C29" s="396" t="s">
        <v>133</v>
      </c>
      <c r="D29" s="105" t="s">
        <v>17</v>
      </c>
      <c r="E29" s="114">
        <v>4</v>
      </c>
      <c r="F29" s="114">
        <v>4</v>
      </c>
      <c r="G29" s="114">
        <v>4</v>
      </c>
      <c r="H29" s="114">
        <v>4</v>
      </c>
      <c r="I29" s="114">
        <v>4</v>
      </c>
      <c r="J29" s="114">
        <v>4</v>
      </c>
      <c r="K29" s="114">
        <v>4</v>
      </c>
      <c r="L29" s="114">
        <v>4</v>
      </c>
      <c r="M29" s="114">
        <v>4</v>
      </c>
      <c r="N29" s="114">
        <v>4</v>
      </c>
      <c r="O29" s="114">
        <v>4</v>
      </c>
      <c r="P29" s="166"/>
      <c r="Q29" s="166"/>
      <c r="R29" s="166"/>
      <c r="S29" s="166"/>
      <c r="T29" s="166"/>
      <c r="U29" s="166"/>
      <c r="V29" s="139">
        <f t="shared" si="2"/>
        <v>44</v>
      </c>
      <c r="W29" s="179"/>
      <c r="X29" s="249"/>
      <c r="Y29" s="249"/>
      <c r="Z29" s="249"/>
      <c r="AA29" s="249"/>
      <c r="AB29" s="249"/>
      <c r="AC29" s="166"/>
      <c r="AD29" s="166"/>
      <c r="AE29" s="166"/>
      <c r="AF29" s="166"/>
      <c r="AG29" s="181"/>
      <c r="AH29" s="181"/>
      <c r="AI29" s="181"/>
      <c r="AJ29" s="185">
        <f t="shared" si="3"/>
        <v>0</v>
      </c>
      <c r="AK29" s="185"/>
      <c r="AL29" s="176"/>
      <c r="AM29" s="176"/>
      <c r="AN29" s="176"/>
      <c r="AO29" s="176"/>
      <c r="AP29" s="143"/>
      <c r="AQ29" s="143"/>
      <c r="AR29" s="143"/>
      <c r="AS29" s="143"/>
      <c r="AT29" s="185"/>
      <c r="AU29" s="185"/>
      <c r="AV29" s="186"/>
      <c r="AW29" s="123"/>
      <c r="AX29" s="123"/>
      <c r="AY29" s="123"/>
      <c r="AZ29" s="123"/>
      <c r="BA29" s="123"/>
      <c r="BB29" s="123"/>
      <c r="BC29" s="123"/>
      <c r="BD29" s="123"/>
      <c r="BE29" s="46">
        <f t="shared" si="4"/>
        <v>44</v>
      </c>
    </row>
    <row r="30" spans="2:57" ht="15.75" customHeight="1" thickBot="1">
      <c r="B30" s="390"/>
      <c r="C30" s="397"/>
      <c r="D30" s="105" t="s">
        <v>18</v>
      </c>
      <c r="E30" s="114">
        <v>2</v>
      </c>
      <c r="F30" s="114">
        <v>2</v>
      </c>
      <c r="G30" s="114">
        <v>2</v>
      </c>
      <c r="H30" s="114">
        <v>2</v>
      </c>
      <c r="I30" s="114">
        <v>2</v>
      </c>
      <c r="J30" s="114">
        <v>2</v>
      </c>
      <c r="K30" s="114">
        <v>2</v>
      </c>
      <c r="L30" s="114">
        <v>2</v>
      </c>
      <c r="M30" s="114">
        <v>2</v>
      </c>
      <c r="N30" s="114">
        <v>2</v>
      </c>
      <c r="O30" s="114">
        <v>2</v>
      </c>
      <c r="P30" s="166"/>
      <c r="Q30" s="166"/>
      <c r="R30" s="166"/>
      <c r="S30" s="166"/>
      <c r="T30" s="166"/>
      <c r="U30" s="166"/>
      <c r="V30" s="139">
        <f t="shared" si="2"/>
        <v>22</v>
      </c>
      <c r="W30" s="179"/>
      <c r="X30" s="249"/>
      <c r="Y30" s="249"/>
      <c r="Z30" s="249"/>
      <c r="AA30" s="249"/>
      <c r="AB30" s="249"/>
      <c r="AC30" s="166"/>
      <c r="AD30" s="166"/>
      <c r="AE30" s="166"/>
      <c r="AF30" s="166"/>
      <c r="AG30" s="181"/>
      <c r="AH30" s="181"/>
      <c r="AI30" s="181"/>
      <c r="AJ30" s="185">
        <f t="shared" si="3"/>
        <v>0</v>
      </c>
      <c r="AK30" s="185"/>
      <c r="AL30" s="176"/>
      <c r="AM30" s="176"/>
      <c r="AN30" s="176"/>
      <c r="AO30" s="176"/>
      <c r="AP30" s="143"/>
      <c r="AQ30" s="143"/>
      <c r="AR30" s="143"/>
      <c r="AS30" s="143"/>
      <c r="AT30" s="185"/>
      <c r="AU30" s="185"/>
      <c r="AV30" s="186"/>
      <c r="AW30" s="123"/>
      <c r="AX30" s="123"/>
      <c r="AY30" s="123"/>
      <c r="AZ30" s="123"/>
      <c r="BA30" s="123"/>
      <c r="BB30" s="123"/>
      <c r="BC30" s="123"/>
      <c r="BD30" s="123"/>
      <c r="BE30" s="46">
        <f t="shared" si="4"/>
        <v>22</v>
      </c>
    </row>
    <row r="31" spans="2:57" ht="15.75" customHeight="1" thickBot="1">
      <c r="B31" s="389" t="s">
        <v>202</v>
      </c>
      <c r="C31" s="396" t="s">
        <v>138</v>
      </c>
      <c r="D31" s="105" t="s">
        <v>17</v>
      </c>
      <c r="E31" s="114">
        <v>5</v>
      </c>
      <c r="F31" s="114">
        <v>4</v>
      </c>
      <c r="G31" s="114">
        <v>5</v>
      </c>
      <c r="H31" s="114">
        <v>4</v>
      </c>
      <c r="I31" s="114">
        <v>5</v>
      </c>
      <c r="J31" s="114">
        <v>4</v>
      </c>
      <c r="K31" s="114">
        <v>4</v>
      </c>
      <c r="L31" s="114">
        <v>5</v>
      </c>
      <c r="M31" s="114">
        <v>4</v>
      </c>
      <c r="N31" s="114">
        <v>4</v>
      </c>
      <c r="O31" s="114">
        <v>4</v>
      </c>
      <c r="P31" s="166"/>
      <c r="Q31" s="166"/>
      <c r="R31" s="166"/>
      <c r="S31" s="166"/>
      <c r="T31" s="166"/>
      <c r="U31" s="166"/>
      <c r="V31" s="139">
        <f t="shared" si="2"/>
        <v>48</v>
      </c>
      <c r="W31" s="179"/>
      <c r="X31" s="249"/>
      <c r="Y31" s="249"/>
      <c r="Z31" s="249"/>
      <c r="AA31" s="249"/>
      <c r="AB31" s="249"/>
      <c r="AC31" s="166"/>
      <c r="AD31" s="166"/>
      <c r="AE31" s="166"/>
      <c r="AF31" s="166"/>
      <c r="AG31" s="181"/>
      <c r="AH31" s="181"/>
      <c r="AI31" s="181"/>
      <c r="AJ31" s="185">
        <f t="shared" si="3"/>
        <v>0</v>
      </c>
      <c r="AK31" s="185"/>
      <c r="AL31" s="176"/>
      <c r="AM31" s="176"/>
      <c r="AN31" s="176"/>
      <c r="AO31" s="176"/>
      <c r="AP31" s="143"/>
      <c r="AQ31" s="143"/>
      <c r="AR31" s="143"/>
      <c r="AS31" s="143"/>
      <c r="AT31" s="185"/>
      <c r="AU31" s="185"/>
      <c r="AV31" s="186"/>
      <c r="AW31" s="123"/>
      <c r="AX31" s="123"/>
      <c r="AY31" s="123"/>
      <c r="AZ31" s="123"/>
      <c r="BA31" s="123"/>
      <c r="BB31" s="123"/>
      <c r="BC31" s="123"/>
      <c r="BD31" s="123"/>
      <c r="BE31" s="46">
        <f t="shared" si="4"/>
        <v>48</v>
      </c>
    </row>
    <row r="32" spans="2:57" ht="15.75" customHeight="1" thickBot="1">
      <c r="B32" s="390"/>
      <c r="C32" s="397"/>
      <c r="D32" s="105" t="s">
        <v>18</v>
      </c>
      <c r="E32" s="114">
        <v>2</v>
      </c>
      <c r="F32" s="114">
        <v>3</v>
      </c>
      <c r="G32" s="114">
        <v>3</v>
      </c>
      <c r="H32" s="114">
        <v>2</v>
      </c>
      <c r="I32" s="114">
        <v>2</v>
      </c>
      <c r="J32" s="114">
        <v>2</v>
      </c>
      <c r="K32" s="114">
        <v>2</v>
      </c>
      <c r="L32" s="114">
        <v>2</v>
      </c>
      <c r="M32" s="114">
        <v>2</v>
      </c>
      <c r="N32" s="114">
        <v>2</v>
      </c>
      <c r="O32" s="114">
        <v>2</v>
      </c>
      <c r="P32" s="166"/>
      <c r="Q32" s="166"/>
      <c r="R32" s="166"/>
      <c r="S32" s="166"/>
      <c r="T32" s="166"/>
      <c r="U32" s="166"/>
      <c r="V32" s="139">
        <f t="shared" si="2"/>
        <v>24</v>
      </c>
      <c r="W32" s="179"/>
      <c r="X32" s="249"/>
      <c r="Y32" s="249"/>
      <c r="Z32" s="249"/>
      <c r="AA32" s="249"/>
      <c r="AB32" s="249"/>
      <c r="AC32" s="166"/>
      <c r="AD32" s="166"/>
      <c r="AE32" s="166"/>
      <c r="AF32" s="166"/>
      <c r="AG32" s="181"/>
      <c r="AH32" s="181"/>
      <c r="AI32" s="181"/>
      <c r="AJ32" s="185">
        <f t="shared" si="3"/>
        <v>0</v>
      </c>
      <c r="AK32" s="185"/>
      <c r="AL32" s="176"/>
      <c r="AM32" s="176"/>
      <c r="AN32" s="176"/>
      <c r="AO32" s="176"/>
      <c r="AP32" s="143"/>
      <c r="AQ32" s="143"/>
      <c r="AR32" s="143"/>
      <c r="AS32" s="143"/>
      <c r="AT32" s="185"/>
      <c r="AU32" s="185"/>
      <c r="AV32" s="186"/>
      <c r="AW32" s="123"/>
      <c r="AX32" s="123"/>
      <c r="AY32" s="123"/>
      <c r="AZ32" s="123"/>
      <c r="BA32" s="123"/>
      <c r="BB32" s="123"/>
      <c r="BC32" s="123"/>
      <c r="BD32" s="123"/>
      <c r="BE32" s="46">
        <f t="shared" si="4"/>
        <v>24</v>
      </c>
    </row>
    <row r="33" spans="2:57" ht="15.75" thickBot="1">
      <c r="B33" s="322" t="s">
        <v>83</v>
      </c>
      <c r="C33" s="398" t="s">
        <v>31</v>
      </c>
      <c r="D33" s="119" t="s">
        <v>17</v>
      </c>
      <c r="E33" s="251">
        <f>E35+E41</f>
        <v>20</v>
      </c>
      <c r="F33" s="251">
        <f aca="true" t="shared" si="12" ref="F33:O34">F35+F41</f>
        <v>20</v>
      </c>
      <c r="G33" s="251">
        <f t="shared" si="12"/>
        <v>20</v>
      </c>
      <c r="H33" s="251">
        <f t="shared" si="12"/>
        <v>20</v>
      </c>
      <c r="I33" s="251">
        <f t="shared" si="12"/>
        <v>20</v>
      </c>
      <c r="J33" s="251">
        <f t="shared" si="12"/>
        <v>20</v>
      </c>
      <c r="K33" s="251">
        <f t="shared" si="12"/>
        <v>21</v>
      </c>
      <c r="L33" s="251">
        <f t="shared" si="12"/>
        <v>20</v>
      </c>
      <c r="M33" s="251">
        <f t="shared" si="12"/>
        <v>21</v>
      </c>
      <c r="N33" s="251">
        <f t="shared" si="12"/>
        <v>21</v>
      </c>
      <c r="O33" s="251">
        <f t="shared" si="12"/>
        <v>21</v>
      </c>
      <c r="P33" s="166">
        <f>P35+P41</f>
        <v>0</v>
      </c>
      <c r="Q33" s="166">
        <f>Q35+Q41</f>
        <v>0</v>
      </c>
      <c r="R33" s="166">
        <f aca="true" t="shared" si="13" ref="R33:U34">R35+R41</f>
        <v>0</v>
      </c>
      <c r="S33" s="166">
        <f t="shared" si="13"/>
        <v>0</v>
      </c>
      <c r="T33" s="166">
        <f t="shared" si="13"/>
        <v>0</v>
      </c>
      <c r="U33" s="166">
        <f t="shared" si="13"/>
        <v>0</v>
      </c>
      <c r="V33" s="139">
        <f t="shared" si="2"/>
        <v>224</v>
      </c>
      <c r="W33" s="146"/>
      <c r="X33" s="251">
        <f aca="true" t="shared" si="14" ref="X33:AI34">X35+X41</f>
        <v>27</v>
      </c>
      <c r="Y33" s="251">
        <f t="shared" si="14"/>
        <v>28</v>
      </c>
      <c r="Z33" s="251">
        <f t="shared" si="14"/>
        <v>27</v>
      </c>
      <c r="AA33" s="251">
        <f t="shared" si="14"/>
        <v>28</v>
      </c>
      <c r="AB33" s="251">
        <f t="shared" si="14"/>
        <v>27</v>
      </c>
      <c r="AC33" s="166">
        <f t="shared" si="14"/>
        <v>36</v>
      </c>
      <c r="AD33" s="166">
        <f t="shared" si="14"/>
        <v>36</v>
      </c>
      <c r="AE33" s="166">
        <f t="shared" si="14"/>
        <v>0</v>
      </c>
      <c r="AF33" s="166">
        <f t="shared" si="14"/>
        <v>0</v>
      </c>
      <c r="AG33" s="251">
        <f t="shared" si="14"/>
        <v>27</v>
      </c>
      <c r="AH33" s="251">
        <f t="shared" si="14"/>
        <v>26</v>
      </c>
      <c r="AI33" s="251">
        <f t="shared" si="14"/>
        <v>26</v>
      </c>
      <c r="AJ33" s="185">
        <f t="shared" si="3"/>
        <v>288</v>
      </c>
      <c r="AK33" s="185"/>
      <c r="AL33" s="167"/>
      <c r="AM33" s="167"/>
      <c r="AN33" s="167"/>
      <c r="AO33" s="167"/>
      <c r="AP33" s="143"/>
      <c r="AQ33" s="143"/>
      <c r="AR33" s="143"/>
      <c r="AS33" s="143"/>
      <c r="AT33" s="185"/>
      <c r="AU33" s="185"/>
      <c r="AV33" s="186"/>
      <c r="AW33" s="120"/>
      <c r="AX33" s="120"/>
      <c r="AY33" s="120"/>
      <c r="AZ33" s="120"/>
      <c r="BA33" s="120"/>
      <c r="BB33" s="120"/>
      <c r="BC33" s="120"/>
      <c r="BD33" s="125"/>
      <c r="BE33" s="46">
        <f t="shared" si="4"/>
        <v>224</v>
      </c>
    </row>
    <row r="34" spans="2:57" ht="15.75" thickBot="1">
      <c r="B34" s="323"/>
      <c r="C34" s="399"/>
      <c r="D34" s="119" t="s">
        <v>18</v>
      </c>
      <c r="E34" s="251">
        <f>E36+E42</f>
        <v>10</v>
      </c>
      <c r="F34" s="251">
        <f t="shared" si="12"/>
        <v>9</v>
      </c>
      <c r="G34" s="251">
        <f t="shared" si="12"/>
        <v>10</v>
      </c>
      <c r="H34" s="251">
        <f t="shared" si="12"/>
        <v>10</v>
      </c>
      <c r="I34" s="251">
        <f t="shared" si="12"/>
        <v>10</v>
      </c>
      <c r="J34" s="251">
        <f t="shared" si="12"/>
        <v>10</v>
      </c>
      <c r="K34" s="251">
        <f t="shared" si="12"/>
        <v>11</v>
      </c>
      <c r="L34" s="251">
        <f t="shared" si="12"/>
        <v>10</v>
      </c>
      <c r="M34" s="251">
        <f t="shared" si="12"/>
        <v>11</v>
      </c>
      <c r="N34" s="251">
        <f t="shared" si="12"/>
        <v>10</v>
      </c>
      <c r="O34" s="251">
        <f t="shared" si="12"/>
        <v>11</v>
      </c>
      <c r="P34" s="166">
        <f>P36+P42</f>
        <v>0</v>
      </c>
      <c r="Q34" s="166">
        <f>Q36+Q42</f>
        <v>0</v>
      </c>
      <c r="R34" s="166">
        <f t="shared" si="13"/>
        <v>0</v>
      </c>
      <c r="S34" s="166">
        <f t="shared" si="13"/>
        <v>0</v>
      </c>
      <c r="T34" s="166">
        <f t="shared" si="13"/>
        <v>0</v>
      </c>
      <c r="U34" s="166">
        <f t="shared" si="13"/>
        <v>0</v>
      </c>
      <c r="V34" s="139">
        <f t="shared" si="2"/>
        <v>112</v>
      </c>
      <c r="W34" s="146"/>
      <c r="X34" s="251">
        <f t="shared" si="14"/>
        <v>14</v>
      </c>
      <c r="Y34" s="251">
        <f t="shared" si="14"/>
        <v>14</v>
      </c>
      <c r="Z34" s="251">
        <f t="shared" si="14"/>
        <v>14</v>
      </c>
      <c r="AA34" s="251">
        <f t="shared" si="14"/>
        <v>14</v>
      </c>
      <c r="AB34" s="251">
        <f t="shared" si="14"/>
        <v>13</v>
      </c>
      <c r="AC34" s="166">
        <f t="shared" si="14"/>
        <v>0</v>
      </c>
      <c r="AD34" s="166">
        <f t="shared" si="14"/>
        <v>0</v>
      </c>
      <c r="AE34" s="166">
        <f t="shared" si="14"/>
        <v>0</v>
      </c>
      <c r="AF34" s="166">
        <f t="shared" si="14"/>
        <v>0</v>
      </c>
      <c r="AG34" s="251">
        <f t="shared" si="14"/>
        <v>14</v>
      </c>
      <c r="AH34" s="251">
        <f t="shared" si="14"/>
        <v>13</v>
      </c>
      <c r="AI34" s="251">
        <f t="shared" si="14"/>
        <v>12</v>
      </c>
      <c r="AJ34" s="185">
        <f t="shared" si="3"/>
        <v>108</v>
      </c>
      <c r="AK34" s="185"/>
      <c r="AL34" s="167"/>
      <c r="AM34" s="167"/>
      <c r="AN34" s="167"/>
      <c r="AO34" s="167"/>
      <c r="AP34" s="143"/>
      <c r="AQ34" s="143"/>
      <c r="AR34" s="143"/>
      <c r="AS34" s="143"/>
      <c r="AT34" s="185"/>
      <c r="AU34" s="185"/>
      <c r="AV34" s="186"/>
      <c r="AW34" s="120"/>
      <c r="AX34" s="120"/>
      <c r="AY34" s="120"/>
      <c r="AZ34" s="120"/>
      <c r="BA34" s="120"/>
      <c r="BB34" s="120"/>
      <c r="BC34" s="120"/>
      <c r="BD34" s="125"/>
      <c r="BE34" s="46">
        <f t="shared" si="4"/>
        <v>112</v>
      </c>
    </row>
    <row r="35" spans="2:57" ht="24.75" customHeight="1" thickBot="1">
      <c r="B35" s="422" t="s">
        <v>48</v>
      </c>
      <c r="C35" s="523" t="s">
        <v>203</v>
      </c>
      <c r="D35" s="164" t="s">
        <v>17</v>
      </c>
      <c r="E35" s="253">
        <f>E37</f>
        <v>8</v>
      </c>
      <c r="F35" s="253">
        <f aca="true" t="shared" si="15" ref="F35:U36">F37</f>
        <v>8</v>
      </c>
      <c r="G35" s="253">
        <f t="shared" si="15"/>
        <v>8</v>
      </c>
      <c r="H35" s="253">
        <f t="shared" si="15"/>
        <v>8</v>
      </c>
      <c r="I35" s="253">
        <f t="shared" si="15"/>
        <v>8</v>
      </c>
      <c r="J35" s="253">
        <f t="shared" si="15"/>
        <v>8</v>
      </c>
      <c r="K35" s="253">
        <f t="shared" si="15"/>
        <v>8</v>
      </c>
      <c r="L35" s="253">
        <f t="shared" si="15"/>
        <v>8</v>
      </c>
      <c r="M35" s="253">
        <f t="shared" si="15"/>
        <v>8</v>
      </c>
      <c r="N35" s="253">
        <f t="shared" si="15"/>
        <v>8</v>
      </c>
      <c r="O35" s="253">
        <f t="shared" si="15"/>
        <v>8</v>
      </c>
      <c r="P35" s="166">
        <f aca="true" t="shared" si="16" ref="P35:U35">P39</f>
        <v>0</v>
      </c>
      <c r="Q35" s="166">
        <f t="shared" si="16"/>
        <v>0</v>
      </c>
      <c r="R35" s="166">
        <f t="shared" si="16"/>
        <v>0</v>
      </c>
      <c r="S35" s="166">
        <f t="shared" si="16"/>
        <v>0</v>
      </c>
      <c r="T35" s="166">
        <f t="shared" si="16"/>
        <v>0</v>
      </c>
      <c r="U35" s="166">
        <f t="shared" si="16"/>
        <v>0</v>
      </c>
      <c r="V35" s="139">
        <f t="shared" si="2"/>
        <v>88</v>
      </c>
      <c r="W35" s="146"/>
      <c r="X35" s="253">
        <f aca="true" t="shared" si="17" ref="X35:AI36">X37</f>
        <v>6</v>
      </c>
      <c r="Y35" s="253">
        <f t="shared" si="17"/>
        <v>7</v>
      </c>
      <c r="Z35" s="253">
        <f t="shared" si="17"/>
        <v>6</v>
      </c>
      <c r="AA35" s="253">
        <f>AA37</f>
        <v>8</v>
      </c>
      <c r="AB35" s="253">
        <f>AB37</f>
        <v>7</v>
      </c>
      <c r="AC35" s="166">
        <f>AC37+AC39</f>
        <v>36</v>
      </c>
      <c r="AD35" s="166">
        <f>AD37+AD39</f>
        <v>36</v>
      </c>
      <c r="AE35" s="166">
        <f>AE37+AE39</f>
        <v>0</v>
      </c>
      <c r="AF35" s="166">
        <f>AF37+AF39</f>
        <v>0</v>
      </c>
      <c r="AG35" s="253">
        <f t="shared" si="17"/>
        <v>7</v>
      </c>
      <c r="AH35" s="253">
        <f t="shared" si="17"/>
        <v>6</v>
      </c>
      <c r="AI35" s="253">
        <f t="shared" si="17"/>
        <v>7</v>
      </c>
      <c r="AJ35" s="185">
        <f>SUM(W35:AI35)</f>
        <v>126</v>
      </c>
      <c r="AK35" s="185"/>
      <c r="AL35" s="167"/>
      <c r="AM35" s="167"/>
      <c r="AN35" s="167"/>
      <c r="AO35" s="167"/>
      <c r="AP35" s="143"/>
      <c r="AQ35" s="143"/>
      <c r="AR35" s="143"/>
      <c r="AS35" s="143"/>
      <c r="AT35" s="185"/>
      <c r="AU35" s="185"/>
      <c r="AV35" s="186"/>
      <c r="AW35" s="120"/>
      <c r="AX35" s="120"/>
      <c r="AY35" s="120"/>
      <c r="AZ35" s="120"/>
      <c r="BA35" s="120"/>
      <c r="BB35" s="120"/>
      <c r="BC35" s="120"/>
      <c r="BD35" s="125"/>
      <c r="BE35" s="46">
        <f t="shared" si="4"/>
        <v>88</v>
      </c>
    </row>
    <row r="36" spans="2:57" ht="33" customHeight="1" thickBot="1">
      <c r="B36" s="310"/>
      <c r="C36" s="524"/>
      <c r="D36" s="164" t="s">
        <v>18</v>
      </c>
      <c r="E36" s="253">
        <f>E38</f>
        <v>4</v>
      </c>
      <c r="F36" s="253">
        <f t="shared" si="15"/>
        <v>4</v>
      </c>
      <c r="G36" s="253">
        <f t="shared" si="15"/>
        <v>4</v>
      </c>
      <c r="H36" s="253">
        <f t="shared" si="15"/>
        <v>4</v>
      </c>
      <c r="I36" s="253">
        <f t="shared" si="15"/>
        <v>4</v>
      </c>
      <c r="J36" s="253">
        <f t="shared" si="15"/>
        <v>4</v>
      </c>
      <c r="K36" s="253">
        <f t="shared" si="15"/>
        <v>4</v>
      </c>
      <c r="L36" s="253">
        <f t="shared" si="15"/>
        <v>4</v>
      </c>
      <c r="M36" s="253">
        <f t="shared" si="15"/>
        <v>4</v>
      </c>
      <c r="N36" s="253">
        <f t="shared" si="15"/>
        <v>4</v>
      </c>
      <c r="O36" s="253">
        <f t="shared" si="15"/>
        <v>4</v>
      </c>
      <c r="P36" s="166">
        <f t="shared" si="15"/>
        <v>0</v>
      </c>
      <c r="Q36" s="166">
        <f t="shared" si="15"/>
        <v>0</v>
      </c>
      <c r="R36" s="166">
        <f t="shared" si="15"/>
        <v>0</v>
      </c>
      <c r="S36" s="166">
        <f t="shared" si="15"/>
        <v>0</v>
      </c>
      <c r="T36" s="166">
        <f t="shared" si="15"/>
        <v>0</v>
      </c>
      <c r="U36" s="166">
        <f t="shared" si="15"/>
        <v>0</v>
      </c>
      <c r="V36" s="139">
        <f t="shared" si="2"/>
        <v>44</v>
      </c>
      <c r="W36" s="146"/>
      <c r="X36" s="253">
        <f t="shared" si="17"/>
        <v>3</v>
      </c>
      <c r="Y36" s="253">
        <f t="shared" si="17"/>
        <v>4</v>
      </c>
      <c r="Z36" s="253">
        <f t="shared" si="17"/>
        <v>3</v>
      </c>
      <c r="AA36" s="253">
        <f>AA38</f>
        <v>5</v>
      </c>
      <c r="AB36" s="253">
        <f>AB38</f>
        <v>3</v>
      </c>
      <c r="AC36" s="166">
        <f>AC38</f>
        <v>0</v>
      </c>
      <c r="AD36" s="166">
        <f>AD38</f>
        <v>0</v>
      </c>
      <c r="AE36" s="166">
        <f>AE38</f>
        <v>0</v>
      </c>
      <c r="AF36" s="166">
        <f>AF38</f>
        <v>0</v>
      </c>
      <c r="AG36" s="253">
        <f t="shared" si="17"/>
        <v>4</v>
      </c>
      <c r="AH36" s="253">
        <f t="shared" si="17"/>
        <v>3</v>
      </c>
      <c r="AI36" s="253">
        <f t="shared" si="17"/>
        <v>2</v>
      </c>
      <c r="AJ36" s="185">
        <f t="shared" si="3"/>
        <v>27</v>
      </c>
      <c r="AK36" s="185"/>
      <c r="AL36" s="167"/>
      <c r="AM36" s="167"/>
      <c r="AN36" s="167"/>
      <c r="AO36" s="167"/>
      <c r="AP36" s="143"/>
      <c r="AQ36" s="143"/>
      <c r="AR36" s="143"/>
      <c r="AS36" s="143"/>
      <c r="AT36" s="185"/>
      <c r="AU36" s="185"/>
      <c r="AV36" s="186"/>
      <c r="AW36" s="120"/>
      <c r="AX36" s="120"/>
      <c r="AY36" s="120"/>
      <c r="AZ36" s="120"/>
      <c r="BA36" s="120"/>
      <c r="BB36" s="120"/>
      <c r="BC36" s="120"/>
      <c r="BD36" s="125"/>
      <c r="BE36" s="46">
        <f t="shared" si="4"/>
        <v>44</v>
      </c>
    </row>
    <row r="37" spans="2:57" ht="27" customHeight="1" thickBot="1">
      <c r="B37" s="338" t="s">
        <v>49</v>
      </c>
      <c r="C37" s="521" t="s">
        <v>204</v>
      </c>
      <c r="D37" s="105" t="s">
        <v>17</v>
      </c>
      <c r="E37" s="112">
        <v>8</v>
      </c>
      <c r="F37" s="112">
        <v>8</v>
      </c>
      <c r="G37" s="112">
        <v>8</v>
      </c>
      <c r="H37" s="112">
        <v>8</v>
      </c>
      <c r="I37" s="112">
        <v>8</v>
      </c>
      <c r="J37" s="112">
        <v>8</v>
      </c>
      <c r="K37" s="112">
        <v>8</v>
      </c>
      <c r="L37" s="112">
        <v>8</v>
      </c>
      <c r="M37" s="112">
        <v>8</v>
      </c>
      <c r="N37" s="112">
        <v>8</v>
      </c>
      <c r="O37" s="112">
        <v>8</v>
      </c>
      <c r="P37" s="166"/>
      <c r="Q37" s="166"/>
      <c r="R37" s="166"/>
      <c r="S37" s="166"/>
      <c r="T37" s="166"/>
      <c r="U37" s="166"/>
      <c r="V37" s="139">
        <f t="shared" si="2"/>
        <v>88</v>
      </c>
      <c r="W37" s="147"/>
      <c r="X37" s="252">
        <v>6</v>
      </c>
      <c r="Y37" s="252">
        <v>7</v>
      </c>
      <c r="Z37" s="252">
        <v>6</v>
      </c>
      <c r="AA37" s="252">
        <v>8</v>
      </c>
      <c r="AB37" s="252">
        <v>7</v>
      </c>
      <c r="AC37" s="166"/>
      <c r="AD37" s="166"/>
      <c r="AE37" s="166"/>
      <c r="AF37" s="166"/>
      <c r="AG37" s="181">
        <v>7</v>
      </c>
      <c r="AH37" s="181">
        <v>6</v>
      </c>
      <c r="AI37" s="181">
        <v>7</v>
      </c>
      <c r="AJ37" s="185">
        <f t="shared" si="3"/>
        <v>54</v>
      </c>
      <c r="AK37" s="185"/>
      <c r="AL37" s="169"/>
      <c r="AM37" s="169"/>
      <c r="AN37" s="169"/>
      <c r="AO37" s="169"/>
      <c r="AP37" s="143"/>
      <c r="AQ37" s="143"/>
      <c r="AR37" s="143"/>
      <c r="AS37" s="143"/>
      <c r="AT37" s="185"/>
      <c r="AU37" s="185"/>
      <c r="AV37" s="186"/>
      <c r="AW37" s="120"/>
      <c r="AX37" s="120"/>
      <c r="AY37" s="120"/>
      <c r="AZ37" s="120"/>
      <c r="BA37" s="120"/>
      <c r="BB37" s="120"/>
      <c r="BC37" s="120"/>
      <c r="BD37" s="125"/>
      <c r="BE37" s="46">
        <f t="shared" si="4"/>
        <v>88</v>
      </c>
    </row>
    <row r="38" spans="2:57" ht="23.25" customHeight="1" thickBot="1">
      <c r="B38" s="339"/>
      <c r="C38" s="522"/>
      <c r="D38" s="105" t="s">
        <v>18</v>
      </c>
      <c r="E38" s="116">
        <v>4</v>
      </c>
      <c r="F38" s="116">
        <v>4</v>
      </c>
      <c r="G38" s="116">
        <v>4</v>
      </c>
      <c r="H38" s="116">
        <v>4</v>
      </c>
      <c r="I38" s="116">
        <v>4</v>
      </c>
      <c r="J38" s="116">
        <v>4</v>
      </c>
      <c r="K38" s="116">
        <v>4</v>
      </c>
      <c r="L38" s="116">
        <v>4</v>
      </c>
      <c r="M38" s="116">
        <v>4</v>
      </c>
      <c r="N38" s="116">
        <v>4</v>
      </c>
      <c r="O38" s="116">
        <v>4</v>
      </c>
      <c r="P38" s="166"/>
      <c r="Q38" s="166"/>
      <c r="R38" s="166"/>
      <c r="S38" s="166"/>
      <c r="T38" s="166"/>
      <c r="U38" s="166"/>
      <c r="V38" s="139">
        <f t="shared" si="2"/>
        <v>44</v>
      </c>
      <c r="W38" s="147"/>
      <c r="X38" s="181">
        <v>3</v>
      </c>
      <c r="Y38" s="181">
        <v>4</v>
      </c>
      <c r="Z38" s="181">
        <v>3</v>
      </c>
      <c r="AA38" s="181">
        <v>5</v>
      </c>
      <c r="AB38" s="181">
        <v>3</v>
      </c>
      <c r="AC38" s="166"/>
      <c r="AD38" s="166"/>
      <c r="AE38" s="166"/>
      <c r="AF38" s="166"/>
      <c r="AG38" s="181">
        <v>4</v>
      </c>
      <c r="AH38" s="181">
        <v>3</v>
      </c>
      <c r="AI38" s="181">
        <v>2</v>
      </c>
      <c r="AJ38" s="185">
        <f t="shared" si="3"/>
        <v>27</v>
      </c>
      <c r="AK38" s="185"/>
      <c r="AL38" s="169"/>
      <c r="AM38" s="169"/>
      <c r="AN38" s="169"/>
      <c r="AO38" s="169"/>
      <c r="AP38" s="143"/>
      <c r="AQ38" s="143"/>
      <c r="AR38" s="143"/>
      <c r="AS38" s="143"/>
      <c r="AT38" s="185"/>
      <c r="AU38" s="185"/>
      <c r="AV38" s="186"/>
      <c r="AW38" s="120"/>
      <c r="AX38" s="120"/>
      <c r="AY38" s="120"/>
      <c r="AZ38" s="120"/>
      <c r="BA38" s="120"/>
      <c r="BB38" s="120"/>
      <c r="BC38" s="120"/>
      <c r="BD38" s="125"/>
      <c r="BE38" s="46">
        <f t="shared" si="4"/>
        <v>44</v>
      </c>
    </row>
    <row r="39" spans="2:57" ht="15.75" thickBot="1">
      <c r="B39" s="338" t="s">
        <v>124</v>
      </c>
      <c r="C39" s="521" t="s">
        <v>45</v>
      </c>
      <c r="D39" s="105"/>
      <c r="E39" s="112"/>
      <c r="F39" s="112"/>
      <c r="G39" s="112"/>
      <c r="H39" s="112"/>
      <c r="I39" s="112"/>
      <c r="J39" s="112"/>
      <c r="K39" s="113"/>
      <c r="L39" s="113"/>
      <c r="M39" s="113"/>
      <c r="N39" s="113"/>
      <c r="O39" s="113"/>
      <c r="P39" s="166"/>
      <c r="Q39" s="166"/>
      <c r="R39" s="166"/>
      <c r="S39" s="166"/>
      <c r="T39" s="166"/>
      <c r="U39" s="166"/>
      <c r="V39" s="139">
        <f t="shared" si="2"/>
        <v>0</v>
      </c>
      <c r="W39" s="151"/>
      <c r="X39" s="252"/>
      <c r="Y39" s="252"/>
      <c r="Z39" s="252"/>
      <c r="AA39" s="252"/>
      <c r="AB39" s="252"/>
      <c r="AC39" s="166">
        <v>36</v>
      </c>
      <c r="AD39" s="166">
        <v>36</v>
      </c>
      <c r="AE39" s="166"/>
      <c r="AF39" s="166"/>
      <c r="AG39" s="252"/>
      <c r="AH39" s="252"/>
      <c r="AI39" s="252"/>
      <c r="AJ39" s="185">
        <f t="shared" si="3"/>
        <v>72</v>
      </c>
      <c r="AK39" s="185"/>
      <c r="AL39" s="231"/>
      <c r="AM39" s="231"/>
      <c r="AN39" s="231"/>
      <c r="AO39" s="176"/>
      <c r="AP39" s="143"/>
      <c r="AQ39" s="143"/>
      <c r="AR39" s="143"/>
      <c r="AS39" s="143"/>
      <c r="AT39" s="185"/>
      <c r="AU39" s="185"/>
      <c r="AV39" s="186"/>
      <c r="AW39" s="120"/>
      <c r="AX39" s="120"/>
      <c r="AY39" s="120"/>
      <c r="AZ39" s="120"/>
      <c r="BA39" s="120"/>
      <c r="BB39" s="120"/>
      <c r="BC39" s="120"/>
      <c r="BD39" s="125"/>
      <c r="BE39" s="46">
        <f t="shared" si="4"/>
        <v>0</v>
      </c>
    </row>
    <row r="40" spans="2:57" ht="15.75" thickBot="1">
      <c r="B40" s="339"/>
      <c r="C40" s="522"/>
      <c r="D40" s="105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66"/>
      <c r="Q40" s="166"/>
      <c r="R40" s="166"/>
      <c r="S40" s="166"/>
      <c r="T40" s="166"/>
      <c r="U40" s="166"/>
      <c r="V40" s="139">
        <f t="shared" si="2"/>
        <v>0</v>
      </c>
      <c r="W40" s="151"/>
      <c r="X40" s="252"/>
      <c r="Y40" s="252"/>
      <c r="Z40" s="252"/>
      <c r="AA40" s="252"/>
      <c r="AB40" s="252"/>
      <c r="AC40" s="166"/>
      <c r="AD40" s="166"/>
      <c r="AE40" s="166"/>
      <c r="AF40" s="166"/>
      <c r="AG40" s="252"/>
      <c r="AH40" s="252"/>
      <c r="AI40" s="252"/>
      <c r="AJ40" s="185">
        <f t="shared" si="3"/>
        <v>0</v>
      </c>
      <c r="AK40" s="185"/>
      <c r="AL40" s="231"/>
      <c r="AM40" s="231"/>
      <c r="AN40" s="231"/>
      <c r="AO40" s="176"/>
      <c r="AP40" s="143"/>
      <c r="AQ40" s="143"/>
      <c r="AR40" s="143"/>
      <c r="AS40" s="143"/>
      <c r="AT40" s="185"/>
      <c r="AU40" s="185"/>
      <c r="AV40" s="186"/>
      <c r="AW40" s="120"/>
      <c r="AX40" s="120"/>
      <c r="AY40" s="120"/>
      <c r="AZ40" s="120"/>
      <c r="BA40" s="120"/>
      <c r="BB40" s="120"/>
      <c r="BC40" s="120"/>
      <c r="BD40" s="125"/>
      <c r="BE40" s="46">
        <f t="shared" si="4"/>
        <v>0</v>
      </c>
    </row>
    <row r="41" spans="2:57" ht="15.75" thickBot="1">
      <c r="B41" s="509" t="s">
        <v>106</v>
      </c>
      <c r="C41" s="523" t="s">
        <v>205</v>
      </c>
      <c r="D41" s="164" t="s">
        <v>17</v>
      </c>
      <c r="E41" s="254">
        <f>E43</f>
        <v>12</v>
      </c>
      <c r="F41" s="254">
        <f aca="true" t="shared" si="18" ref="F41:S42">F43</f>
        <v>12</v>
      </c>
      <c r="G41" s="254">
        <f t="shared" si="18"/>
        <v>12</v>
      </c>
      <c r="H41" s="254">
        <f t="shared" si="18"/>
        <v>12</v>
      </c>
      <c r="I41" s="254">
        <f t="shared" si="18"/>
        <v>12</v>
      </c>
      <c r="J41" s="254">
        <f t="shared" si="18"/>
        <v>12</v>
      </c>
      <c r="K41" s="254">
        <f t="shared" si="18"/>
        <v>13</v>
      </c>
      <c r="L41" s="254">
        <f t="shared" si="18"/>
        <v>12</v>
      </c>
      <c r="M41" s="254">
        <f t="shared" si="18"/>
        <v>13</v>
      </c>
      <c r="N41" s="254">
        <f t="shared" si="18"/>
        <v>13</v>
      </c>
      <c r="O41" s="254">
        <f t="shared" si="18"/>
        <v>13</v>
      </c>
      <c r="P41" s="166">
        <f>P47</f>
        <v>0</v>
      </c>
      <c r="Q41" s="166">
        <f>Q47</f>
        <v>0</v>
      </c>
      <c r="R41" s="166">
        <f>R47</f>
        <v>0</v>
      </c>
      <c r="S41" s="166">
        <f>S47</f>
        <v>0</v>
      </c>
      <c r="T41" s="166">
        <f>T43</f>
        <v>0</v>
      </c>
      <c r="U41" s="166">
        <f>U43</f>
        <v>0</v>
      </c>
      <c r="V41" s="139">
        <f t="shared" si="2"/>
        <v>136</v>
      </c>
      <c r="W41" s="151"/>
      <c r="X41" s="254">
        <f>X43+X45</f>
        <v>21</v>
      </c>
      <c r="Y41" s="254">
        <f aca="true" t="shared" si="19" ref="Y41:AI42">Y43+Y45</f>
        <v>21</v>
      </c>
      <c r="Z41" s="254">
        <f t="shared" si="19"/>
        <v>21</v>
      </c>
      <c r="AA41" s="254">
        <f t="shared" si="19"/>
        <v>20</v>
      </c>
      <c r="AB41" s="254">
        <f t="shared" si="19"/>
        <v>20</v>
      </c>
      <c r="AC41" s="166">
        <f t="shared" si="19"/>
        <v>0</v>
      </c>
      <c r="AD41" s="166">
        <f t="shared" si="19"/>
        <v>0</v>
      </c>
      <c r="AE41" s="166">
        <f t="shared" si="19"/>
        <v>0</v>
      </c>
      <c r="AF41" s="166">
        <f t="shared" si="19"/>
        <v>0</v>
      </c>
      <c r="AG41" s="254">
        <f t="shared" si="19"/>
        <v>20</v>
      </c>
      <c r="AH41" s="254">
        <f t="shared" si="19"/>
        <v>20</v>
      </c>
      <c r="AI41" s="254">
        <f t="shared" si="19"/>
        <v>19</v>
      </c>
      <c r="AJ41" s="185">
        <f t="shared" si="3"/>
        <v>162</v>
      </c>
      <c r="AK41" s="185"/>
      <c r="AL41" s="231"/>
      <c r="AM41" s="231"/>
      <c r="AN41" s="231"/>
      <c r="AO41" s="231"/>
      <c r="AP41" s="143"/>
      <c r="AQ41" s="143"/>
      <c r="AR41" s="143"/>
      <c r="AS41" s="143"/>
      <c r="AT41" s="185"/>
      <c r="AU41" s="185"/>
      <c r="AV41" s="186"/>
      <c r="AW41" s="120"/>
      <c r="AX41" s="120"/>
      <c r="AY41" s="120"/>
      <c r="AZ41" s="120"/>
      <c r="BA41" s="120"/>
      <c r="BB41" s="120"/>
      <c r="BC41" s="120"/>
      <c r="BD41" s="125"/>
      <c r="BE41" s="46">
        <f>V41+AK41</f>
        <v>136</v>
      </c>
    </row>
    <row r="42" spans="2:57" ht="15.75" thickBot="1">
      <c r="B42" s="510"/>
      <c r="C42" s="524"/>
      <c r="D42" s="164" t="s">
        <v>18</v>
      </c>
      <c r="E42" s="254">
        <f>E44</f>
        <v>6</v>
      </c>
      <c r="F42" s="254">
        <f t="shared" si="18"/>
        <v>5</v>
      </c>
      <c r="G42" s="254">
        <f t="shared" si="18"/>
        <v>6</v>
      </c>
      <c r="H42" s="254">
        <f t="shared" si="18"/>
        <v>6</v>
      </c>
      <c r="I42" s="254">
        <f t="shared" si="18"/>
        <v>6</v>
      </c>
      <c r="J42" s="254">
        <f t="shared" si="18"/>
        <v>6</v>
      </c>
      <c r="K42" s="254">
        <f t="shared" si="18"/>
        <v>7</v>
      </c>
      <c r="L42" s="254">
        <f t="shared" si="18"/>
        <v>6</v>
      </c>
      <c r="M42" s="254">
        <f t="shared" si="18"/>
        <v>7</v>
      </c>
      <c r="N42" s="254">
        <f t="shared" si="18"/>
        <v>6</v>
      </c>
      <c r="O42" s="254">
        <f t="shared" si="18"/>
        <v>7</v>
      </c>
      <c r="P42" s="166">
        <f>P44</f>
        <v>0</v>
      </c>
      <c r="Q42" s="166">
        <f>Q44</f>
        <v>0</v>
      </c>
      <c r="R42" s="166">
        <f t="shared" si="18"/>
        <v>0</v>
      </c>
      <c r="S42" s="166">
        <f t="shared" si="18"/>
        <v>0</v>
      </c>
      <c r="T42" s="166">
        <f>T44</f>
        <v>0</v>
      </c>
      <c r="U42" s="166">
        <f>U44</f>
        <v>0</v>
      </c>
      <c r="V42" s="139">
        <f t="shared" si="2"/>
        <v>68</v>
      </c>
      <c r="W42" s="151"/>
      <c r="X42" s="254">
        <f>X44+X46</f>
        <v>11</v>
      </c>
      <c r="Y42" s="254">
        <f t="shared" si="19"/>
        <v>10</v>
      </c>
      <c r="Z42" s="254">
        <f t="shared" si="19"/>
        <v>11</v>
      </c>
      <c r="AA42" s="254">
        <f t="shared" si="19"/>
        <v>9</v>
      </c>
      <c r="AB42" s="254">
        <f t="shared" si="19"/>
        <v>10</v>
      </c>
      <c r="AC42" s="166">
        <f t="shared" si="19"/>
        <v>0</v>
      </c>
      <c r="AD42" s="166">
        <f t="shared" si="19"/>
        <v>0</v>
      </c>
      <c r="AE42" s="166">
        <f t="shared" si="19"/>
        <v>0</v>
      </c>
      <c r="AF42" s="166">
        <f t="shared" si="19"/>
        <v>0</v>
      </c>
      <c r="AG42" s="254">
        <f t="shared" si="19"/>
        <v>10</v>
      </c>
      <c r="AH42" s="254">
        <f t="shared" si="19"/>
        <v>10</v>
      </c>
      <c r="AI42" s="254">
        <f t="shared" si="19"/>
        <v>10</v>
      </c>
      <c r="AJ42" s="185">
        <f t="shared" si="3"/>
        <v>81</v>
      </c>
      <c r="AK42" s="185"/>
      <c r="AL42" s="231"/>
      <c r="AM42" s="231"/>
      <c r="AN42" s="231"/>
      <c r="AO42" s="231"/>
      <c r="AP42" s="143"/>
      <c r="AQ42" s="143"/>
      <c r="AR42" s="143"/>
      <c r="AS42" s="143"/>
      <c r="AT42" s="185"/>
      <c r="AU42" s="185"/>
      <c r="AV42" s="186"/>
      <c r="AW42" s="120"/>
      <c r="AX42" s="120"/>
      <c r="AY42" s="120"/>
      <c r="AZ42" s="120"/>
      <c r="BA42" s="120"/>
      <c r="BB42" s="120"/>
      <c r="BC42" s="120"/>
      <c r="BD42" s="125"/>
      <c r="BE42" s="46">
        <f>V42+AK42</f>
        <v>68</v>
      </c>
    </row>
    <row r="43" spans="2:57" ht="15.75" thickBot="1">
      <c r="B43" s="338" t="s">
        <v>107</v>
      </c>
      <c r="C43" s="521" t="s">
        <v>206</v>
      </c>
      <c r="D43" s="105" t="s">
        <v>17</v>
      </c>
      <c r="E43" s="112">
        <v>12</v>
      </c>
      <c r="F43" s="112">
        <v>12</v>
      </c>
      <c r="G43" s="112">
        <v>12</v>
      </c>
      <c r="H43" s="112">
        <v>12</v>
      </c>
      <c r="I43" s="112">
        <v>12</v>
      </c>
      <c r="J43" s="112">
        <v>12</v>
      </c>
      <c r="K43" s="112">
        <v>13</v>
      </c>
      <c r="L43" s="112">
        <v>12</v>
      </c>
      <c r="M43" s="112">
        <v>13</v>
      </c>
      <c r="N43" s="112">
        <v>13</v>
      </c>
      <c r="O43" s="112">
        <v>13</v>
      </c>
      <c r="P43" s="166"/>
      <c r="Q43" s="166"/>
      <c r="R43" s="166"/>
      <c r="S43" s="166"/>
      <c r="T43" s="166"/>
      <c r="U43" s="166"/>
      <c r="V43" s="139">
        <f t="shared" si="2"/>
        <v>136</v>
      </c>
      <c r="W43" s="151"/>
      <c r="X43" s="252">
        <v>12</v>
      </c>
      <c r="Y43" s="252">
        <v>12</v>
      </c>
      <c r="Z43" s="252">
        <v>12</v>
      </c>
      <c r="AA43" s="252">
        <v>11</v>
      </c>
      <c r="AB43" s="252">
        <v>11</v>
      </c>
      <c r="AC43" s="166"/>
      <c r="AD43" s="166"/>
      <c r="AE43" s="166"/>
      <c r="AF43" s="166"/>
      <c r="AG43" s="252">
        <v>11</v>
      </c>
      <c r="AH43" s="252">
        <v>11</v>
      </c>
      <c r="AI43" s="252">
        <v>10</v>
      </c>
      <c r="AJ43" s="185">
        <f t="shared" si="3"/>
        <v>90</v>
      </c>
      <c r="AK43" s="185"/>
      <c r="AL43" s="231"/>
      <c r="AM43" s="231"/>
      <c r="AN43" s="231"/>
      <c r="AO43" s="176"/>
      <c r="AP43" s="143"/>
      <c r="AQ43" s="143"/>
      <c r="AR43" s="143"/>
      <c r="AS43" s="143"/>
      <c r="AT43" s="185"/>
      <c r="AU43" s="185"/>
      <c r="AV43" s="186"/>
      <c r="AW43" s="120"/>
      <c r="AX43" s="120"/>
      <c r="AY43" s="120"/>
      <c r="AZ43" s="120"/>
      <c r="BA43" s="120"/>
      <c r="BB43" s="120"/>
      <c r="BC43" s="120"/>
      <c r="BD43" s="125"/>
      <c r="BE43" s="46"/>
    </row>
    <row r="44" spans="2:57" ht="18" customHeight="1" thickBot="1">
      <c r="B44" s="339"/>
      <c r="C44" s="522"/>
      <c r="D44" s="105" t="s">
        <v>18</v>
      </c>
      <c r="E44" s="112">
        <v>6</v>
      </c>
      <c r="F44" s="112">
        <v>5</v>
      </c>
      <c r="G44" s="112">
        <v>6</v>
      </c>
      <c r="H44" s="112">
        <v>6</v>
      </c>
      <c r="I44" s="112">
        <v>6</v>
      </c>
      <c r="J44" s="112">
        <v>6</v>
      </c>
      <c r="K44" s="112">
        <v>7</v>
      </c>
      <c r="L44" s="112">
        <v>6</v>
      </c>
      <c r="M44" s="112">
        <v>7</v>
      </c>
      <c r="N44" s="112">
        <v>6</v>
      </c>
      <c r="O44" s="112">
        <v>7</v>
      </c>
      <c r="P44" s="166"/>
      <c r="Q44" s="166"/>
      <c r="R44" s="166"/>
      <c r="S44" s="166"/>
      <c r="T44" s="166"/>
      <c r="U44" s="166"/>
      <c r="V44" s="139">
        <f t="shared" si="2"/>
        <v>68</v>
      </c>
      <c r="W44" s="151"/>
      <c r="X44" s="252">
        <v>6</v>
      </c>
      <c r="Y44" s="252">
        <v>6</v>
      </c>
      <c r="Z44" s="252">
        <v>6</v>
      </c>
      <c r="AA44" s="252">
        <v>5</v>
      </c>
      <c r="AB44" s="252">
        <v>5</v>
      </c>
      <c r="AC44" s="166"/>
      <c r="AD44" s="166"/>
      <c r="AE44" s="166"/>
      <c r="AF44" s="166"/>
      <c r="AG44" s="252">
        <v>6</v>
      </c>
      <c r="AH44" s="252">
        <v>5</v>
      </c>
      <c r="AI44" s="252">
        <v>6</v>
      </c>
      <c r="AJ44" s="185">
        <f t="shared" si="3"/>
        <v>45</v>
      </c>
      <c r="AK44" s="185"/>
      <c r="AL44" s="231"/>
      <c r="AM44" s="231"/>
      <c r="AN44" s="231"/>
      <c r="AO44" s="176"/>
      <c r="AP44" s="143"/>
      <c r="AQ44" s="143"/>
      <c r="AR44" s="143"/>
      <c r="AS44" s="143"/>
      <c r="AT44" s="185"/>
      <c r="AU44" s="185"/>
      <c r="AV44" s="186"/>
      <c r="AW44" s="120"/>
      <c r="AX44" s="120"/>
      <c r="AY44" s="120"/>
      <c r="AZ44" s="120"/>
      <c r="BA44" s="120"/>
      <c r="BB44" s="120"/>
      <c r="BC44" s="120"/>
      <c r="BD44" s="125"/>
      <c r="BE44" s="46"/>
    </row>
    <row r="45" spans="2:57" ht="18" customHeight="1" thickBot="1">
      <c r="B45" s="338" t="s">
        <v>207</v>
      </c>
      <c r="C45" s="521" t="s">
        <v>208</v>
      </c>
      <c r="D45" s="105" t="s">
        <v>17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66"/>
      <c r="Q45" s="166"/>
      <c r="R45" s="166"/>
      <c r="S45" s="166"/>
      <c r="T45" s="166"/>
      <c r="U45" s="166"/>
      <c r="V45" s="139"/>
      <c r="W45" s="151"/>
      <c r="X45" s="252">
        <v>9</v>
      </c>
      <c r="Y45" s="252">
        <v>9</v>
      </c>
      <c r="Z45" s="252">
        <v>9</v>
      </c>
      <c r="AA45" s="252">
        <v>9</v>
      </c>
      <c r="AB45" s="252">
        <v>9</v>
      </c>
      <c r="AC45" s="166"/>
      <c r="AD45" s="166"/>
      <c r="AE45" s="166"/>
      <c r="AF45" s="166"/>
      <c r="AG45" s="252">
        <v>9</v>
      </c>
      <c r="AH45" s="252">
        <v>9</v>
      </c>
      <c r="AI45" s="252">
        <v>9</v>
      </c>
      <c r="AJ45" s="185">
        <f t="shared" si="3"/>
        <v>72</v>
      </c>
      <c r="AK45" s="185"/>
      <c r="AL45" s="231"/>
      <c r="AM45" s="231"/>
      <c r="AN45" s="231"/>
      <c r="AO45" s="176"/>
      <c r="AP45" s="143"/>
      <c r="AQ45" s="143"/>
      <c r="AR45" s="143"/>
      <c r="AS45" s="143"/>
      <c r="AT45" s="185"/>
      <c r="AU45" s="185"/>
      <c r="AV45" s="186"/>
      <c r="AW45" s="120"/>
      <c r="AX45" s="120"/>
      <c r="AY45" s="120"/>
      <c r="AZ45" s="120"/>
      <c r="BA45" s="120"/>
      <c r="BB45" s="120"/>
      <c r="BC45" s="120"/>
      <c r="BD45" s="125"/>
      <c r="BE45" s="46"/>
    </row>
    <row r="46" spans="2:57" ht="18" customHeight="1" thickBot="1">
      <c r="B46" s="339"/>
      <c r="C46" s="522"/>
      <c r="D46" s="105" t="s">
        <v>18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66"/>
      <c r="Q46" s="166"/>
      <c r="R46" s="166"/>
      <c r="S46" s="166"/>
      <c r="T46" s="166"/>
      <c r="U46" s="166"/>
      <c r="V46" s="139"/>
      <c r="W46" s="151"/>
      <c r="X46" s="252">
        <v>5</v>
      </c>
      <c r="Y46" s="252">
        <v>4</v>
      </c>
      <c r="Z46" s="252">
        <v>5</v>
      </c>
      <c r="AA46" s="252">
        <v>4</v>
      </c>
      <c r="AB46" s="252">
        <v>5</v>
      </c>
      <c r="AC46" s="166"/>
      <c r="AD46" s="166"/>
      <c r="AE46" s="166"/>
      <c r="AF46" s="166"/>
      <c r="AG46" s="252">
        <v>4</v>
      </c>
      <c r="AH46" s="252">
        <v>5</v>
      </c>
      <c r="AI46" s="252">
        <v>4</v>
      </c>
      <c r="AJ46" s="185">
        <f t="shared" si="3"/>
        <v>36</v>
      </c>
      <c r="AK46" s="185"/>
      <c r="AL46" s="231"/>
      <c r="AM46" s="231"/>
      <c r="AN46" s="231"/>
      <c r="AO46" s="176"/>
      <c r="AP46" s="143"/>
      <c r="AQ46" s="143"/>
      <c r="AR46" s="143"/>
      <c r="AS46" s="143"/>
      <c r="AT46" s="185"/>
      <c r="AU46" s="185"/>
      <c r="AV46" s="186"/>
      <c r="AW46" s="120"/>
      <c r="AX46" s="120"/>
      <c r="AY46" s="120"/>
      <c r="AZ46" s="120"/>
      <c r="BA46" s="120"/>
      <c r="BB46" s="120"/>
      <c r="BC46" s="120"/>
      <c r="BD46" s="125"/>
      <c r="BE46" s="46"/>
    </row>
    <row r="47" spans="2:57" ht="15.75" thickBot="1">
      <c r="B47" s="338" t="s">
        <v>140</v>
      </c>
      <c r="C47" s="521" t="s">
        <v>45</v>
      </c>
      <c r="D47" s="105"/>
      <c r="E47" s="112"/>
      <c r="F47" s="112"/>
      <c r="G47" s="112"/>
      <c r="H47" s="112"/>
      <c r="I47" s="112"/>
      <c r="J47" s="112"/>
      <c r="K47" s="113"/>
      <c r="L47" s="113"/>
      <c r="M47" s="113"/>
      <c r="N47" s="113"/>
      <c r="O47" s="113"/>
      <c r="P47" s="166"/>
      <c r="Q47" s="166"/>
      <c r="R47" s="166"/>
      <c r="S47" s="166"/>
      <c r="T47" s="166"/>
      <c r="U47" s="166"/>
      <c r="V47" s="139">
        <f t="shared" si="2"/>
        <v>0</v>
      </c>
      <c r="W47" s="151"/>
      <c r="X47" s="252"/>
      <c r="Y47" s="252"/>
      <c r="Z47" s="252"/>
      <c r="AA47" s="252"/>
      <c r="AB47" s="252"/>
      <c r="AC47" s="166"/>
      <c r="AD47" s="166"/>
      <c r="AE47" s="166">
        <v>36</v>
      </c>
      <c r="AF47" s="166">
        <v>36</v>
      </c>
      <c r="AG47" s="252"/>
      <c r="AH47" s="252"/>
      <c r="AI47" s="252"/>
      <c r="AJ47" s="185">
        <f t="shared" si="3"/>
        <v>72</v>
      </c>
      <c r="AK47" s="185"/>
      <c r="AL47" s="231"/>
      <c r="AM47" s="231"/>
      <c r="AN47" s="231"/>
      <c r="AO47" s="176"/>
      <c r="AP47" s="143"/>
      <c r="AQ47" s="143"/>
      <c r="AR47" s="143"/>
      <c r="AS47" s="143"/>
      <c r="AT47" s="185"/>
      <c r="AU47" s="185"/>
      <c r="AV47" s="186"/>
      <c r="AW47" s="120"/>
      <c r="AX47" s="120"/>
      <c r="AY47" s="120"/>
      <c r="AZ47" s="120"/>
      <c r="BA47" s="120"/>
      <c r="BB47" s="120"/>
      <c r="BC47" s="120"/>
      <c r="BD47" s="125"/>
      <c r="BE47" s="46">
        <f>V47+AK47</f>
        <v>0</v>
      </c>
    </row>
    <row r="48" spans="2:57" ht="15.75" thickBot="1">
      <c r="B48" s="339"/>
      <c r="C48" s="522"/>
      <c r="D48" s="105"/>
      <c r="E48" s="112"/>
      <c r="F48" s="112"/>
      <c r="G48" s="112"/>
      <c r="H48" s="112"/>
      <c r="I48" s="112"/>
      <c r="J48" s="112"/>
      <c r="K48" s="113"/>
      <c r="L48" s="113"/>
      <c r="M48" s="113"/>
      <c r="N48" s="113"/>
      <c r="O48" s="113"/>
      <c r="P48" s="166"/>
      <c r="Q48" s="166"/>
      <c r="R48" s="166"/>
      <c r="S48" s="166"/>
      <c r="T48" s="166"/>
      <c r="U48" s="166"/>
      <c r="V48" s="139">
        <f t="shared" si="2"/>
        <v>0</v>
      </c>
      <c r="W48" s="151"/>
      <c r="X48" s="252"/>
      <c r="Y48" s="252"/>
      <c r="Z48" s="252"/>
      <c r="AA48" s="252"/>
      <c r="AB48" s="252"/>
      <c r="AC48" s="166"/>
      <c r="AD48" s="166"/>
      <c r="AE48" s="166"/>
      <c r="AF48" s="166"/>
      <c r="AG48" s="252"/>
      <c r="AH48" s="252"/>
      <c r="AI48" s="252"/>
      <c r="AJ48" s="185">
        <f t="shared" si="3"/>
        <v>0</v>
      </c>
      <c r="AK48" s="185"/>
      <c r="AL48" s="231"/>
      <c r="AM48" s="231"/>
      <c r="AN48" s="231"/>
      <c r="AO48" s="176"/>
      <c r="AP48" s="143"/>
      <c r="AQ48" s="143"/>
      <c r="AR48" s="143"/>
      <c r="AS48" s="143"/>
      <c r="AT48" s="185"/>
      <c r="AU48" s="185"/>
      <c r="AV48" s="186"/>
      <c r="AW48" s="120"/>
      <c r="AX48" s="120"/>
      <c r="AY48" s="120"/>
      <c r="AZ48" s="120"/>
      <c r="BA48" s="120"/>
      <c r="BB48" s="120"/>
      <c r="BC48" s="120"/>
      <c r="BD48" s="125"/>
      <c r="BE48" s="46">
        <f>V48+AK48</f>
        <v>0</v>
      </c>
    </row>
    <row r="49" spans="2:57" ht="15.75" thickBot="1">
      <c r="B49" s="338" t="s">
        <v>141</v>
      </c>
      <c r="C49" s="521" t="s">
        <v>142</v>
      </c>
      <c r="D49" s="105"/>
      <c r="E49" s="112"/>
      <c r="F49" s="112"/>
      <c r="G49" s="112"/>
      <c r="H49" s="112"/>
      <c r="I49" s="112"/>
      <c r="J49" s="112"/>
      <c r="K49" s="113"/>
      <c r="L49" s="113"/>
      <c r="M49" s="113"/>
      <c r="N49" s="113"/>
      <c r="O49" s="113"/>
      <c r="P49" s="166"/>
      <c r="Q49" s="166"/>
      <c r="R49" s="166"/>
      <c r="S49" s="166"/>
      <c r="T49" s="166"/>
      <c r="U49" s="166"/>
      <c r="V49" s="533"/>
      <c r="W49" s="151"/>
      <c r="X49" s="252"/>
      <c r="Y49" s="252"/>
      <c r="Z49" s="252"/>
      <c r="AA49" s="252"/>
      <c r="AB49" s="252"/>
      <c r="AC49" s="166"/>
      <c r="AD49" s="166"/>
      <c r="AE49" s="166"/>
      <c r="AF49" s="166"/>
      <c r="AG49" s="252"/>
      <c r="AH49" s="252"/>
      <c r="AI49" s="252"/>
      <c r="AJ49" s="185">
        <f t="shared" si="3"/>
        <v>0</v>
      </c>
      <c r="AK49" s="535"/>
      <c r="AL49" s="231"/>
      <c r="AM49" s="231"/>
      <c r="AN49" s="231"/>
      <c r="AO49" s="176"/>
      <c r="AP49" s="143"/>
      <c r="AQ49" s="143"/>
      <c r="AR49" s="143"/>
      <c r="AS49" s="143"/>
      <c r="AT49" s="535"/>
      <c r="AU49" s="185"/>
      <c r="AV49" s="186"/>
      <c r="AW49" s="120"/>
      <c r="AX49" s="120"/>
      <c r="AY49" s="120"/>
      <c r="AZ49" s="120"/>
      <c r="BA49" s="120"/>
      <c r="BB49" s="120"/>
      <c r="BC49" s="120"/>
      <c r="BD49" s="125"/>
      <c r="BE49" s="46"/>
    </row>
    <row r="50" spans="2:57" ht="15.75" thickBot="1">
      <c r="B50" s="339"/>
      <c r="C50" s="522"/>
      <c r="D50" s="105"/>
      <c r="E50" s="112"/>
      <c r="F50" s="112"/>
      <c r="G50" s="112"/>
      <c r="H50" s="112"/>
      <c r="I50" s="112"/>
      <c r="J50" s="112"/>
      <c r="K50" s="113"/>
      <c r="L50" s="113"/>
      <c r="M50" s="113"/>
      <c r="N50" s="113"/>
      <c r="O50" s="113"/>
      <c r="P50" s="166"/>
      <c r="Q50" s="166"/>
      <c r="R50" s="166"/>
      <c r="S50" s="166"/>
      <c r="T50" s="166"/>
      <c r="U50" s="166"/>
      <c r="V50" s="534"/>
      <c r="W50" s="151"/>
      <c r="X50" s="252"/>
      <c r="Y50" s="252"/>
      <c r="Z50" s="252"/>
      <c r="AA50" s="252"/>
      <c r="AB50" s="252"/>
      <c r="AC50" s="166"/>
      <c r="AD50" s="166"/>
      <c r="AE50" s="166"/>
      <c r="AF50" s="166"/>
      <c r="AG50" s="252"/>
      <c r="AH50" s="252"/>
      <c r="AI50" s="252"/>
      <c r="AJ50" s="185">
        <f t="shared" si="3"/>
        <v>0</v>
      </c>
      <c r="AK50" s="536"/>
      <c r="AL50" s="231"/>
      <c r="AM50" s="231"/>
      <c r="AN50" s="231"/>
      <c r="AO50" s="176"/>
      <c r="AP50" s="143"/>
      <c r="AQ50" s="143"/>
      <c r="AR50" s="143"/>
      <c r="AS50" s="143"/>
      <c r="AT50" s="536"/>
      <c r="AU50" s="185"/>
      <c r="AV50" s="186"/>
      <c r="AW50" s="120"/>
      <c r="AX50" s="120"/>
      <c r="AY50" s="120"/>
      <c r="AZ50" s="120"/>
      <c r="BA50" s="120"/>
      <c r="BB50" s="120"/>
      <c r="BC50" s="120"/>
      <c r="BD50" s="125"/>
      <c r="BE50" s="46"/>
    </row>
    <row r="51" spans="2:57" ht="15.75" thickBot="1">
      <c r="B51" s="425" t="s">
        <v>38</v>
      </c>
      <c r="C51" s="426"/>
      <c r="D51" s="427"/>
      <c r="E51" s="117">
        <f aca="true" t="shared" si="20" ref="E51:U52">E15+E33</f>
        <v>36</v>
      </c>
      <c r="F51" s="117">
        <f t="shared" si="20"/>
        <v>36</v>
      </c>
      <c r="G51" s="117">
        <f t="shared" si="20"/>
        <v>36</v>
      </c>
      <c r="H51" s="117">
        <f t="shared" si="20"/>
        <v>36</v>
      </c>
      <c r="I51" s="117">
        <f t="shared" si="20"/>
        <v>36</v>
      </c>
      <c r="J51" s="117">
        <f t="shared" si="20"/>
        <v>36</v>
      </c>
      <c r="K51" s="117">
        <f t="shared" si="20"/>
        <v>36</v>
      </c>
      <c r="L51" s="117">
        <f t="shared" si="20"/>
        <v>36</v>
      </c>
      <c r="M51" s="117">
        <f t="shared" si="20"/>
        <v>36</v>
      </c>
      <c r="N51" s="117">
        <f t="shared" si="20"/>
        <v>36</v>
      </c>
      <c r="O51" s="117">
        <f t="shared" si="20"/>
        <v>36</v>
      </c>
      <c r="P51" s="166">
        <f>P15+P33</f>
        <v>0</v>
      </c>
      <c r="Q51" s="166">
        <f>Q15+Q33</f>
        <v>0</v>
      </c>
      <c r="R51" s="166">
        <f t="shared" si="20"/>
        <v>0</v>
      </c>
      <c r="S51" s="166">
        <f t="shared" si="20"/>
        <v>0</v>
      </c>
      <c r="T51" s="166">
        <f t="shared" si="20"/>
        <v>0</v>
      </c>
      <c r="U51" s="166">
        <f t="shared" si="20"/>
        <v>0</v>
      </c>
      <c r="V51" s="139">
        <f t="shared" si="2"/>
        <v>396</v>
      </c>
      <c r="W51" s="155"/>
      <c r="X51" s="156">
        <f aca="true" t="shared" si="21" ref="X51:AI52">X15+X33</f>
        <v>36</v>
      </c>
      <c r="Y51" s="156">
        <f t="shared" si="21"/>
        <v>36</v>
      </c>
      <c r="Z51" s="156">
        <f t="shared" si="21"/>
        <v>36</v>
      </c>
      <c r="AA51" s="156">
        <f>AA15+AA33</f>
        <v>36</v>
      </c>
      <c r="AB51" s="156">
        <f>AB15+AB33</f>
        <v>36</v>
      </c>
      <c r="AC51" s="166">
        <f t="shared" si="21"/>
        <v>36</v>
      </c>
      <c r="AD51" s="166">
        <f t="shared" si="21"/>
        <v>36</v>
      </c>
      <c r="AE51" s="166">
        <f t="shared" si="21"/>
        <v>0</v>
      </c>
      <c r="AF51" s="166">
        <f t="shared" si="21"/>
        <v>0</v>
      </c>
      <c r="AG51" s="156">
        <f t="shared" si="21"/>
        <v>36</v>
      </c>
      <c r="AH51" s="156">
        <f t="shared" si="21"/>
        <v>36</v>
      </c>
      <c r="AI51" s="156">
        <f t="shared" si="21"/>
        <v>36</v>
      </c>
      <c r="AJ51" s="185">
        <f t="shared" si="3"/>
        <v>360</v>
      </c>
      <c r="AK51" s="185"/>
      <c r="AL51" s="177"/>
      <c r="AM51" s="177"/>
      <c r="AN51" s="177"/>
      <c r="AO51" s="177"/>
      <c r="AP51" s="143"/>
      <c r="AQ51" s="143"/>
      <c r="AR51" s="143"/>
      <c r="AS51" s="143"/>
      <c r="AT51" s="185"/>
      <c r="AU51" s="185"/>
      <c r="AV51" s="186"/>
      <c r="AW51" s="126"/>
      <c r="AX51" s="126"/>
      <c r="AY51" s="126"/>
      <c r="AZ51" s="126"/>
      <c r="BA51" s="126"/>
      <c r="BB51" s="126"/>
      <c r="BC51" s="126"/>
      <c r="BD51" s="127"/>
      <c r="BE51" s="46">
        <f t="shared" si="4"/>
        <v>396</v>
      </c>
    </row>
    <row r="52" spans="2:57" ht="15.75" thickBot="1">
      <c r="B52" s="415" t="s">
        <v>19</v>
      </c>
      <c r="C52" s="416"/>
      <c r="D52" s="417"/>
      <c r="E52" s="117">
        <f t="shared" si="20"/>
        <v>18</v>
      </c>
      <c r="F52" s="117">
        <f t="shared" si="20"/>
        <v>18</v>
      </c>
      <c r="G52" s="117">
        <f t="shared" si="20"/>
        <v>18</v>
      </c>
      <c r="H52" s="117">
        <f t="shared" si="20"/>
        <v>18</v>
      </c>
      <c r="I52" s="117">
        <f t="shared" si="20"/>
        <v>18</v>
      </c>
      <c r="J52" s="117">
        <f t="shared" si="20"/>
        <v>18</v>
      </c>
      <c r="K52" s="117">
        <f t="shared" si="20"/>
        <v>18</v>
      </c>
      <c r="L52" s="117">
        <f t="shared" si="20"/>
        <v>18</v>
      </c>
      <c r="M52" s="117">
        <f t="shared" si="20"/>
        <v>18</v>
      </c>
      <c r="N52" s="117">
        <f t="shared" si="20"/>
        <v>18</v>
      </c>
      <c r="O52" s="117">
        <f t="shared" si="20"/>
        <v>18</v>
      </c>
      <c r="P52" s="166">
        <f>P16+P34</f>
        <v>0</v>
      </c>
      <c r="Q52" s="166">
        <f>Q16+Q34</f>
        <v>0</v>
      </c>
      <c r="R52" s="166">
        <f t="shared" si="20"/>
        <v>0</v>
      </c>
      <c r="S52" s="166">
        <f t="shared" si="20"/>
        <v>0</v>
      </c>
      <c r="T52" s="166">
        <f t="shared" si="20"/>
        <v>0</v>
      </c>
      <c r="U52" s="166">
        <f t="shared" si="20"/>
        <v>0</v>
      </c>
      <c r="V52" s="139">
        <f t="shared" si="2"/>
        <v>198</v>
      </c>
      <c r="W52" s="155"/>
      <c r="X52" s="156">
        <f t="shared" si="21"/>
        <v>18</v>
      </c>
      <c r="Y52" s="156">
        <f t="shared" si="21"/>
        <v>18</v>
      </c>
      <c r="Z52" s="156">
        <f t="shared" si="21"/>
        <v>18</v>
      </c>
      <c r="AA52" s="156">
        <f>AA16+AA34</f>
        <v>18</v>
      </c>
      <c r="AB52" s="156">
        <f>AB16+AB34</f>
        <v>18</v>
      </c>
      <c r="AC52" s="166">
        <f t="shared" si="21"/>
        <v>0</v>
      </c>
      <c r="AD52" s="166">
        <f t="shared" si="21"/>
        <v>0</v>
      </c>
      <c r="AE52" s="166">
        <f t="shared" si="21"/>
        <v>0</v>
      </c>
      <c r="AF52" s="166">
        <f t="shared" si="21"/>
        <v>0</v>
      </c>
      <c r="AG52" s="156">
        <f t="shared" si="21"/>
        <v>18</v>
      </c>
      <c r="AH52" s="156">
        <f t="shared" si="21"/>
        <v>18</v>
      </c>
      <c r="AI52" s="156">
        <f t="shared" si="21"/>
        <v>18</v>
      </c>
      <c r="AJ52" s="185">
        <f t="shared" si="3"/>
        <v>144</v>
      </c>
      <c r="AK52" s="185"/>
      <c r="AL52" s="177"/>
      <c r="AM52" s="177"/>
      <c r="AN52" s="177"/>
      <c r="AO52" s="177"/>
      <c r="AP52" s="143"/>
      <c r="AQ52" s="143"/>
      <c r="AR52" s="143"/>
      <c r="AS52" s="143"/>
      <c r="AT52" s="185"/>
      <c r="AU52" s="185"/>
      <c r="AV52" s="186"/>
      <c r="AW52" s="126"/>
      <c r="AX52" s="126"/>
      <c r="AY52" s="126"/>
      <c r="AZ52" s="126"/>
      <c r="BA52" s="126"/>
      <c r="BB52" s="126"/>
      <c r="BC52" s="126"/>
      <c r="BD52" s="127"/>
      <c r="BE52" s="46">
        <f t="shared" si="4"/>
        <v>198</v>
      </c>
    </row>
    <row r="53" spans="2:57" ht="15.75" thickBot="1">
      <c r="B53" s="415" t="s">
        <v>20</v>
      </c>
      <c r="C53" s="416"/>
      <c r="D53" s="417"/>
      <c r="E53" s="118">
        <f>E51+E52</f>
        <v>54</v>
      </c>
      <c r="F53" s="118">
        <f aca="true" t="shared" si="22" ref="F53:U53">F51+F52</f>
        <v>54</v>
      </c>
      <c r="G53" s="118">
        <f t="shared" si="22"/>
        <v>54</v>
      </c>
      <c r="H53" s="118">
        <f t="shared" si="22"/>
        <v>54</v>
      </c>
      <c r="I53" s="118">
        <f t="shared" si="22"/>
        <v>54</v>
      </c>
      <c r="J53" s="118">
        <f t="shared" si="22"/>
        <v>54</v>
      </c>
      <c r="K53" s="118">
        <f t="shared" si="22"/>
        <v>54</v>
      </c>
      <c r="L53" s="118">
        <f t="shared" si="22"/>
        <v>54</v>
      </c>
      <c r="M53" s="118">
        <f t="shared" si="22"/>
        <v>54</v>
      </c>
      <c r="N53" s="118">
        <f t="shared" si="22"/>
        <v>54</v>
      </c>
      <c r="O53" s="118">
        <f t="shared" si="22"/>
        <v>54</v>
      </c>
      <c r="P53" s="166">
        <f t="shared" si="22"/>
        <v>0</v>
      </c>
      <c r="Q53" s="166">
        <f t="shared" si="22"/>
        <v>0</v>
      </c>
      <c r="R53" s="166">
        <f t="shared" si="22"/>
        <v>0</v>
      </c>
      <c r="S53" s="166">
        <f t="shared" si="22"/>
        <v>0</v>
      </c>
      <c r="T53" s="166">
        <f t="shared" si="22"/>
        <v>0</v>
      </c>
      <c r="U53" s="166">
        <f t="shared" si="22"/>
        <v>0</v>
      </c>
      <c r="V53" s="139">
        <f t="shared" si="2"/>
        <v>594</v>
      </c>
      <c r="W53" s="157"/>
      <c r="X53" s="158">
        <f aca="true" t="shared" si="23" ref="X53:AI53">X51+X52</f>
        <v>54</v>
      </c>
      <c r="Y53" s="158">
        <f t="shared" si="23"/>
        <v>54</v>
      </c>
      <c r="Z53" s="158">
        <f t="shared" si="23"/>
        <v>54</v>
      </c>
      <c r="AA53" s="158">
        <f>AA51+AA52</f>
        <v>54</v>
      </c>
      <c r="AB53" s="158">
        <f>AB51+AB52</f>
        <v>54</v>
      </c>
      <c r="AC53" s="166">
        <f t="shared" si="23"/>
        <v>36</v>
      </c>
      <c r="AD53" s="166">
        <f t="shared" si="23"/>
        <v>36</v>
      </c>
      <c r="AE53" s="166">
        <f t="shared" si="23"/>
        <v>0</v>
      </c>
      <c r="AF53" s="166">
        <f>AF51+AF52</f>
        <v>0</v>
      </c>
      <c r="AG53" s="158">
        <f>AG51+AG52</f>
        <v>54</v>
      </c>
      <c r="AH53" s="158">
        <f>AH51+AH52</f>
        <v>54</v>
      </c>
      <c r="AI53" s="158">
        <f t="shared" si="23"/>
        <v>54</v>
      </c>
      <c r="AJ53" s="185">
        <f t="shared" si="3"/>
        <v>504</v>
      </c>
      <c r="AK53" s="185"/>
      <c r="AL53" s="182"/>
      <c r="AM53" s="182"/>
      <c r="AN53" s="182"/>
      <c r="AO53" s="182"/>
      <c r="AP53" s="143"/>
      <c r="AQ53" s="143"/>
      <c r="AR53" s="143"/>
      <c r="AS53" s="143"/>
      <c r="AT53" s="185"/>
      <c r="AU53" s="185"/>
      <c r="AV53" s="186"/>
      <c r="AW53" s="120"/>
      <c r="AX53" s="120"/>
      <c r="AY53" s="120"/>
      <c r="AZ53" s="120"/>
      <c r="BA53" s="120"/>
      <c r="BB53" s="120"/>
      <c r="BC53" s="120"/>
      <c r="BD53" s="125"/>
      <c r="BE53" s="212">
        <f t="shared" si="4"/>
        <v>594</v>
      </c>
    </row>
  </sheetData>
  <sheetProtection/>
  <mergeCells count="66">
    <mergeCell ref="AP1:AY1"/>
    <mergeCell ref="AP2:AW2"/>
    <mergeCell ref="AP4:BD4"/>
    <mergeCell ref="J5:AJ5"/>
    <mergeCell ref="A6:BD6"/>
    <mergeCell ref="B7:BC7"/>
    <mergeCell ref="AO8:AZ8"/>
    <mergeCell ref="V9:AB9"/>
    <mergeCell ref="B10:B14"/>
    <mergeCell ref="C10:C14"/>
    <mergeCell ref="D10:D14"/>
    <mergeCell ref="F10:H10"/>
    <mergeCell ref="J10:L10"/>
    <mergeCell ref="N10:Q10"/>
    <mergeCell ref="S10:U10"/>
    <mergeCell ref="W10:Y10"/>
    <mergeCell ref="AA10:AC10"/>
    <mergeCell ref="AE10:AH10"/>
    <mergeCell ref="AJ10:AL10"/>
    <mergeCell ref="AN10:AQ10"/>
    <mergeCell ref="AW10:AY10"/>
    <mergeCell ref="BA10:BD10"/>
    <mergeCell ref="E11:BE11"/>
    <mergeCell ref="E13:BE13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AT49:AT50"/>
    <mergeCell ref="B51:D51"/>
    <mergeCell ref="B43:B44"/>
    <mergeCell ref="C43:C44"/>
    <mergeCell ref="B45:B46"/>
    <mergeCell ref="C45:C46"/>
    <mergeCell ref="B47:B48"/>
    <mergeCell ref="C47:C48"/>
    <mergeCell ref="B52:D52"/>
    <mergeCell ref="B53:D53"/>
    <mergeCell ref="B49:B50"/>
    <mergeCell ref="C49:C50"/>
    <mergeCell ref="V49:V50"/>
    <mergeCell ref="AK49:AK50"/>
  </mergeCells>
  <hyperlinks>
    <hyperlink ref="BE10" location="_ftn1" display="_ftn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3"/>
  <sheetViews>
    <sheetView zoomScalePageLayoutView="0" workbookViewId="0" topLeftCell="B1">
      <selection activeCell="X21" sqref="X21:AJ22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1" width="3.8515625" style="0" customWidth="1"/>
    <col min="22" max="23" width="5.00390625" style="0" customWidth="1"/>
    <col min="24" max="36" width="3.8515625" style="0" customWidth="1"/>
    <col min="37" max="37" width="5.00390625" style="0" customWidth="1"/>
    <col min="38" max="56" width="3.8515625" style="0" customWidth="1"/>
    <col min="57" max="57" width="5.421875" style="0" customWidth="1"/>
    <col min="58" max="58" width="4.28125" style="0" customWidth="1"/>
  </cols>
  <sheetData>
    <row r="1" spans="1:51" ht="12.75" customHeight="1">
      <c r="A1" s="1"/>
      <c r="B1" s="1"/>
      <c r="C1" s="1"/>
      <c r="D1" s="1"/>
      <c r="W1" s="50"/>
      <c r="AP1" s="271" t="s">
        <v>34</v>
      </c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6" ht="13.5" customHeight="1">
      <c r="A2" s="1"/>
      <c r="B2" s="1"/>
      <c r="C2" s="1"/>
      <c r="D2" s="1"/>
      <c r="W2" s="50"/>
      <c r="AP2" s="272" t="s">
        <v>147</v>
      </c>
      <c r="AQ2" s="272"/>
      <c r="AR2" s="272"/>
      <c r="AS2" s="272"/>
      <c r="AT2" s="272"/>
      <c r="AU2" s="272"/>
      <c r="AV2" s="272"/>
      <c r="AW2" s="272"/>
      <c r="AX2" s="16"/>
      <c r="AY2" s="16"/>
      <c r="AZ2" s="16"/>
      <c r="BA2" s="16"/>
      <c r="BB2" s="16"/>
      <c r="BC2" s="16"/>
      <c r="BD2" s="16"/>
    </row>
    <row r="3" spans="1:56" ht="13.5" customHeight="1">
      <c r="A3" s="1"/>
      <c r="B3" s="1"/>
      <c r="C3" s="1"/>
      <c r="D3" s="1"/>
      <c r="W3" s="50"/>
      <c r="AP3" s="16" t="s">
        <v>148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1.25" customHeight="1">
      <c r="A4" s="1"/>
      <c r="B4" s="1"/>
      <c r="C4" s="1"/>
      <c r="D4" s="1"/>
      <c r="W4" s="50"/>
      <c r="AP4" s="273" t="s">
        <v>102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56" ht="15">
      <c r="A5" s="1"/>
      <c r="B5" s="1"/>
      <c r="C5" s="1"/>
      <c r="D5" s="1"/>
      <c r="J5" s="271" t="s">
        <v>35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5">
      <c r="A6" s="274" t="s">
        <v>146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</row>
    <row r="7" spans="1:55" ht="15">
      <c r="A7" s="1"/>
      <c r="B7" s="274" t="s">
        <v>184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</row>
    <row r="8" spans="1:55" ht="15.75" thickBo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1"/>
      <c r="X8" s="19" t="s">
        <v>149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2"/>
      <c r="AJ8" s="32"/>
      <c r="AK8" s="32"/>
      <c r="AL8" s="32"/>
      <c r="AM8" s="32"/>
      <c r="AN8" s="19"/>
      <c r="AO8" s="274" t="s">
        <v>36</v>
      </c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19"/>
      <c r="BB8" s="19"/>
      <c r="BC8" s="19"/>
    </row>
    <row r="9" spans="2:54" ht="19.5" thickBot="1">
      <c r="B9" s="17" t="s">
        <v>39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410" t="s">
        <v>52</v>
      </c>
      <c r="W9" s="411"/>
      <c r="X9" s="411"/>
      <c r="Y9" s="411"/>
      <c r="Z9" s="411"/>
      <c r="AA9" s="411"/>
      <c r="AB9" s="411"/>
      <c r="AC9" s="184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76"/>
      <c r="AW9" s="18"/>
      <c r="AX9" s="18"/>
      <c r="AY9" s="18"/>
      <c r="AZ9" s="18"/>
      <c r="BA9" s="18"/>
      <c r="BB9" s="18"/>
    </row>
    <row r="10" spans="2:57" ht="64.5" thickBot="1">
      <c r="B10" s="279" t="s">
        <v>1</v>
      </c>
      <c r="C10" s="279" t="s">
        <v>2</v>
      </c>
      <c r="D10" s="279" t="s">
        <v>3</v>
      </c>
      <c r="E10" s="63" t="s">
        <v>113</v>
      </c>
      <c r="F10" s="280" t="s">
        <v>4</v>
      </c>
      <c r="G10" s="281"/>
      <c r="H10" s="281"/>
      <c r="I10" s="62" t="s">
        <v>114</v>
      </c>
      <c r="J10" s="282" t="s">
        <v>5</v>
      </c>
      <c r="K10" s="283"/>
      <c r="L10" s="284"/>
      <c r="M10" s="60" t="s">
        <v>115</v>
      </c>
      <c r="N10" s="282" t="s">
        <v>6</v>
      </c>
      <c r="O10" s="285"/>
      <c r="P10" s="285"/>
      <c r="Q10" s="286"/>
      <c r="R10" s="59" t="s">
        <v>116</v>
      </c>
      <c r="S10" s="282" t="s">
        <v>7</v>
      </c>
      <c r="T10" s="285"/>
      <c r="U10" s="286"/>
      <c r="V10" s="183" t="s">
        <v>117</v>
      </c>
      <c r="W10" s="287" t="s">
        <v>8</v>
      </c>
      <c r="X10" s="288"/>
      <c r="Y10" s="289"/>
      <c r="Z10" s="52" t="s">
        <v>118</v>
      </c>
      <c r="AA10" s="290" t="s">
        <v>9</v>
      </c>
      <c r="AB10" s="283"/>
      <c r="AC10" s="284"/>
      <c r="AD10" s="63" t="s">
        <v>119</v>
      </c>
      <c r="AE10" s="290" t="s">
        <v>10</v>
      </c>
      <c r="AF10" s="283"/>
      <c r="AG10" s="283"/>
      <c r="AH10" s="291"/>
      <c r="AI10" s="59" t="s">
        <v>120</v>
      </c>
      <c r="AJ10" s="290" t="s">
        <v>11</v>
      </c>
      <c r="AK10" s="283"/>
      <c r="AL10" s="284"/>
      <c r="AM10" s="59" t="s">
        <v>121</v>
      </c>
      <c r="AN10" s="290" t="s">
        <v>12</v>
      </c>
      <c r="AO10" s="283"/>
      <c r="AP10" s="283"/>
      <c r="AQ10" s="284"/>
      <c r="AR10" s="61" t="s">
        <v>122</v>
      </c>
      <c r="AS10" s="61"/>
      <c r="AT10" s="27" t="s">
        <v>13</v>
      </c>
      <c r="AU10" s="170"/>
      <c r="AV10" s="187" t="s">
        <v>85</v>
      </c>
      <c r="AW10" s="283" t="s">
        <v>14</v>
      </c>
      <c r="AX10" s="283"/>
      <c r="AY10" s="284"/>
      <c r="AZ10" s="61" t="s">
        <v>86</v>
      </c>
      <c r="BA10" s="290" t="s">
        <v>15</v>
      </c>
      <c r="BB10" s="283"/>
      <c r="BC10" s="283"/>
      <c r="BD10" s="284"/>
      <c r="BE10" s="28" t="s">
        <v>37</v>
      </c>
    </row>
    <row r="11" spans="2:57" ht="16.5" thickBot="1">
      <c r="B11" s="279"/>
      <c r="C11" s="279"/>
      <c r="D11" s="279"/>
      <c r="E11" s="292" t="s">
        <v>16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4"/>
    </row>
    <row r="12" spans="2:57" ht="15.75" thickBot="1">
      <c r="B12" s="279"/>
      <c r="C12" s="279"/>
      <c r="D12" s="279"/>
      <c r="E12" s="19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3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77">
        <v>27</v>
      </c>
      <c r="AW12" s="29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98"/>
    </row>
    <row r="13" spans="2:57" ht="16.5" thickBot="1">
      <c r="B13" s="279"/>
      <c r="C13" s="279"/>
      <c r="D13" s="279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7"/>
    </row>
    <row r="14" spans="2:57" ht="15.75" thickBot="1">
      <c r="B14" s="279"/>
      <c r="C14" s="279"/>
      <c r="D14" s="279"/>
      <c r="E14" s="199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4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4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78">
        <v>44</v>
      </c>
      <c r="AW14" s="49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2:57" ht="15.75" thickBot="1">
      <c r="B15" s="428" t="s">
        <v>92</v>
      </c>
      <c r="C15" s="430" t="s">
        <v>100</v>
      </c>
      <c r="D15" s="47" t="s">
        <v>17</v>
      </c>
      <c r="E15" s="465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7"/>
      <c r="V15" s="533" t="s">
        <v>211</v>
      </c>
      <c r="W15" s="140"/>
      <c r="X15" s="465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7"/>
      <c r="AK15" s="546" t="s">
        <v>217</v>
      </c>
      <c r="AL15" s="166"/>
      <c r="AM15" s="166"/>
      <c r="AN15" s="166"/>
      <c r="AO15" s="166"/>
      <c r="AP15" s="143"/>
      <c r="AQ15" s="143"/>
      <c r="AR15" s="143"/>
      <c r="AS15" s="143"/>
      <c r="AT15" s="185"/>
      <c r="AU15" s="185"/>
      <c r="AV15" s="186"/>
      <c r="AW15" s="121"/>
      <c r="AX15" s="121"/>
      <c r="AY15" s="121"/>
      <c r="AZ15" s="121"/>
      <c r="BA15" s="121"/>
      <c r="BB15" s="121"/>
      <c r="BC15" s="121"/>
      <c r="BD15" s="121"/>
      <c r="BE15" s="46"/>
    </row>
    <row r="16" spans="2:57" ht="24" customHeight="1" thickBot="1">
      <c r="B16" s="429"/>
      <c r="C16" s="431"/>
      <c r="D16" s="79" t="s">
        <v>18</v>
      </c>
      <c r="E16" s="468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70"/>
      <c r="V16" s="534"/>
      <c r="W16" s="140"/>
      <c r="X16" s="468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70"/>
      <c r="AK16" s="547"/>
      <c r="AL16" s="166"/>
      <c r="AM16" s="166"/>
      <c r="AN16" s="166"/>
      <c r="AO16" s="166"/>
      <c r="AP16" s="143"/>
      <c r="AQ16" s="143"/>
      <c r="AR16" s="143"/>
      <c r="AS16" s="143"/>
      <c r="AT16" s="185"/>
      <c r="AU16" s="185"/>
      <c r="AV16" s="186"/>
      <c r="AW16" s="121"/>
      <c r="AX16" s="121"/>
      <c r="AY16" s="121"/>
      <c r="AZ16" s="121"/>
      <c r="BA16" s="121"/>
      <c r="BB16" s="121"/>
      <c r="BC16" s="121"/>
      <c r="BD16" s="121"/>
      <c r="BE16" s="46"/>
    </row>
    <row r="17" spans="2:57" ht="15.75" thickBot="1">
      <c r="B17" s="402" t="s">
        <v>93</v>
      </c>
      <c r="C17" s="400" t="s">
        <v>94</v>
      </c>
      <c r="D17" s="70" t="s">
        <v>17</v>
      </c>
      <c r="E17" s="471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3"/>
      <c r="V17" s="533" t="s">
        <v>150</v>
      </c>
      <c r="W17" s="140"/>
      <c r="X17" s="471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3"/>
      <c r="AK17" s="535" t="s">
        <v>154</v>
      </c>
      <c r="AL17" s="166"/>
      <c r="AM17" s="166"/>
      <c r="AN17" s="166"/>
      <c r="AO17" s="166"/>
      <c r="AP17" s="143"/>
      <c r="AQ17" s="143"/>
      <c r="AR17" s="143"/>
      <c r="AS17" s="143"/>
      <c r="AT17" s="185"/>
      <c r="AU17" s="185"/>
      <c r="AV17" s="186"/>
      <c r="AW17" s="121"/>
      <c r="AX17" s="121"/>
      <c r="AY17" s="121"/>
      <c r="AZ17" s="121"/>
      <c r="BA17" s="121"/>
      <c r="BB17" s="121"/>
      <c r="BC17" s="121"/>
      <c r="BD17" s="121"/>
      <c r="BE17" s="46"/>
    </row>
    <row r="18" spans="2:57" ht="15.75" thickBot="1">
      <c r="B18" s="403"/>
      <c r="C18" s="404"/>
      <c r="D18" s="70" t="s">
        <v>18</v>
      </c>
      <c r="E18" s="474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6"/>
      <c r="V18" s="534"/>
      <c r="W18" s="140"/>
      <c r="X18" s="474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6"/>
      <c r="AK18" s="536"/>
      <c r="AL18" s="166"/>
      <c r="AM18" s="166"/>
      <c r="AN18" s="166"/>
      <c r="AO18" s="166"/>
      <c r="AP18" s="143"/>
      <c r="AQ18" s="143"/>
      <c r="AR18" s="143"/>
      <c r="AS18" s="143"/>
      <c r="AT18" s="185"/>
      <c r="AU18" s="185"/>
      <c r="AV18" s="186"/>
      <c r="AW18" s="121"/>
      <c r="AX18" s="121"/>
      <c r="AY18" s="121"/>
      <c r="AZ18" s="121"/>
      <c r="BA18" s="121"/>
      <c r="BB18" s="121"/>
      <c r="BC18" s="121"/>
      <c r="BD18" s="121"/>
      <c r="BE18" s="46"/>
    </row>
    <row r="19" spans="2:57" ht="15.75" thickBot="1">
      <c r="B19" s="389" t="s">
        <v>28</v>
      </c>
      <c r="C19" s="408" t="s">
        <v>21</v>
      </c>
      <c r="D19" s="39" t="s">
        <v>17</v>
      </c>
      <c r="E19" s="432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4"/>
      <c r="V19" s="533"/>
      <c r="W19" s="178"/>
      <c r="X19" s="440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2"/>
      <c r="AK19" s="535" t="s">
        <v>152</v>
      </c>
      <c r="AL19" s="166"/>
      <c r="AM19" s="166"/>
      <c r="AN19" s="166"/>
      <c r="AO19" s="166"/>
      <c r="AP19" s="143"/>
      <c r="AQ19" s="143"/>
      <c r="AR19" s="143"/>
      <c r="AS19" s="143"/>
      <c r="AT19" s="185"/>
      <c r="AU19" s="185"/>
      <c r="AV19" s="186"/>
      <c r="AW19" s="122"/>
      <c r="AX19" s="122"/>
      <c r="AY19" s="122"/>
      <c r="AZ19" s="122"/>
      <c r="BA19" s="122"/>
      <c r="BB19" s="122"/>
      <c r="BC19" s="122"/>
      <c r="BD19" s="122"/>
      <c r="BE19" s="46"/>
    </row>
    <row r="20" spans="2:57" ht="15.75" thickBot="1">
      <c r="B20" s="390"/>
      <c r="C20" s="409"/>
      <c r="D20" s="44" t="s">
        <v>18</v>
      </c>
      <c r="E20" s="435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7"/>
      <c r="V20" s="534"/>
      <c r="W20" s="178"/>
      <c r="X20" s="443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5"/>
      <c r="AK20" s="536"/>
      <c r="AL20" s="166"/>
      <c r="AM20" s="166"/>
      <c r="AN20" s="166"/>
      <c r="AO20" s="166"/>
      <c r="AP20" s="143"/>
      <c r="AQ20" s="143"/>
      <c r="AR20" s="143"/>
      <c r="AS20" s="143"/>
      <c r="AT20" s="185"/>
      <c r="AU20" s="185"/>
      <c r="AV20" s="186"/>
      <c r="AW20" s="122"/>
      <c r="AX20" s="122"/>
      <c r="AY20" s="122"/>
      <c r="AZ20" s="122"/>
      <c r="BA20" s="122"/>
      <c r="BB20" s="122"/>
      <c r="BC20" s="122"/>
      <c r="BD20" s="122"/>
      <c r="BE20" s="46"/>
    </row>
    <row r="21" spans="2:57" ht="15.75" thickBot="1">
      <c r="B21" s="389" t="s">
        <v>29</v>
      </c>
      <c r="C21" s="408" t="s">
        <v>59</v>
      </c>
      <c r="D21" s="39" t="s">
        <v>17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4"/>
      <c r="V21" s="533" t="s">
        <v>153</v>
      </c>
      <c r="W21" s="179"/>
      <c r="X21" s="440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2"/>
      <c r="AK21" s="535" t="s">
        <v>152</v>
      </c>
      <c r="AL21" s="176"/>
      <c r="AM21" s="176"/>
      <c r="AN21" s="176"/>
      <c r="AO21" s="176"/>
      <c r="AP21" s="143"/>
      <c r="AQ21" s="143"/>
      <c r="AR21" s="143"/>
      <c r="AS21" s="143"/>
      <c r="AT21" s="185"/>
      <c r="AU21" s="185"/>
      <c r="AV21" s="186"/>
      <c r="AW21" s="123"/>
      <c r="AX21" s="123"/>
      <c r="AY21" s="123"/>
      <c r="AZ21" s="123"/>
      <c r="BA21" s="123"/>
      <c r="BB21" s="123"/>
      <c r="BC21" s="123"/>
      <c r="BD21" s="123"/>
      <c r="BE21" s="46"/>
    </row>
    <row r="22" spans="2:57" ht="15.75" thickBot="1">
      <c r="B22" s="390"/>
      <c r="C22" s="409"/>
      <c r="D22" s="39" t="s">
        <v>18</v>
      </c>
      <c r="E22" s="435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7"/>
      <c r="V22" s="534"/>
      <c r="W22" s="179"/>
      <c r="X22" s="443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5"/>
      <c r="AK22" s="536"/>
      <c r="AL22" s="176"/>
      <c r="AM22" s="176"/>
      <c r="AN22" s="176"/>
      <c r="AO22" s="176"/>
      <c r="AP22" s="143"/>
      <c r="AQ22" s="143"/>
      <c r="AR22" s="143"/>
      <c r="AS22" s="143"/>
      <c r="AT22" s="185"/>
      <c r="AU22" s="185"/>
      <c r="AV22" s="186"/>
      <c r="AW22" s="123"/>
      <c r="AX22" s="123"/>
      <c r="AY22" s="123"/>
      <c r="AZ22" s="123"/>
      <c r="BA22" s="123"/>
      <c r="BB22" s="123"/>
      <c r="BC22" s="123"/>
      <c r="BD22" s="123"/>
      <c r="BE22" s="46"/>
    </row>
    <row r="23" spans="2:57" ht="15.75" thickBot="1">
      <c r="B23" s="402" t="s">
        <v>103</v>
      </c>
      <c r="C23" s="516" t="s">
        <v>104</v>
      </c>
      <c r="D23" s="173" t="s">
        <v>17</v>
      </c>
      <c r="E23" s="471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3"/>
      <c r="V23" s="533" t="s">
        <v>154</v>
      </c>
      <c r="W23" s="179"/>
      <c r="X23" s="471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3"/>
      <c r="AK23" s="546" t="s">
        <v>171</v>
      </c>
      <c r="AL23" s="176"/>
      <c r="AM23" s="176"/>
      <c r="AN23" s="176"/>
      <c r="AO23" s="176"/>
      <c r="AP23" s="143"/>
      <c r="AQ23" s="143"/>
      <c r="AR23" s="143"/>
      <c r="AS23" s="143"/>
      <c r="AT23" s="185"/>
      <c r="AU23" s="185"/>
      <c r="AV23" s="186"/>
      <c r="AW23" s="123"/>
      <c r="AX23" s="123"/>
      <c r="AY23" s="123"/>
      <c r="AZ23" s="123"/>
      <c r="BA23" s="123"/>
      <c r="BB23" s="123"/>
      <c r="BC23" s="123"/>
      <c r="BD23" s="123"/>
      <c r="BE23" s="46"/>
    </row>
    <row r="24" spans="2:57" ht="15.75" thickBot="1">
      <c r="B24" s="515"/>
      <c r="C24" s="517"/>
      <c r="D24" s="81" t="s">
        <v>18</v>
      </c>
      <c r="E24" s="474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6"/>
      <c r="V24" s="534"/>
      <c r="W24" s="179"/>
      <c r="X24" s="474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6"/>
      <c r="AK24" s="547"/>
      <c r="AL24" s="176"/>
      <c r="AM24" s="176"/>
      <c r="AN24" s="176"/>
      <c r="AO24" s="176"/>
      <c r="AP24" s="143"/>
      <c r="AQ24" s="143"/>
      <c r="AR24" s="143"/>
      <c r="AS24" s="143"/>
      <c r="AT24" s="185"/>
      <c r="AU24" s="185"/>
      <c r="AV24" s="186"/>
      <c r="AW24" s="123"/>
      <c r="AX24" s="123"/>
      <c r="AY24" s="123"/>
      <c r="AZ24" s="123"/>
      <c r="BA24" s="123"/>
      <c r="BB24" s="123"/>
      <c r="BC24" s="123"/>
      <c r="BD24" s="123"/>
      <c r="BE24" s="46"/>
    </row>
    <row r="25" spans="2:57" ht="15.75" thickBot="1">
      <c r="B25" s="511" t="s">
        <v>75</v>
      </c>
      <c r="C25" s="513" t="s">
        <v>30</v>
      </c>
      <c r="D25" s="171" t="s">
        <v>17</v>
      </c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30"/>
      <c r="V25" s="533"/>
      <c r="W25" s="146"/>
      <c r="X25" s="544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30"/>
      <c r="AK25" s="535"/>
      <c r="AL25" s="167"/>
      <c r="AM25" s="167"/>
      <c r="AN25" s="167"/>
      <c r="AO25" s="167"/>
      <c r="AP25" s="143"/>
      <c r="AQ25" s="143"/>
      <c r="AR25" s="143"/>
      <c r="AS25" s="143"/>
      <c r="AT25" s="185"/>
      <c r="AU25" s="185"/>
      <c r="AV25" s="186"/>
      <c r="AW25" s="120"/>
      <c r="AX25" s="120"/>
      <c r="AY25" s="120"/>
      <c r="AZ25" s="120"/>
      <c r="BA25" s="120"/>
      <c r="BB25" s="120"/>
      <c r="BC25" s="120"/>
      <c r="BD25" s="125"/>
      <c r="BE25" s="46"/>
    </row>
    <row r="26" spans="2:57" ht="16.5" customHeight="1" thickBot="1">
      <c r="B26" s="512"/>
      <c r="C26" s="514"/>
      <c r="D26" s="172" t="s">
        <v>18</v>
      </c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2"/>
      <c r="V26" s="534"/>
      <c r="W26" s="146"/>
      <c r="X26" s="545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2"/>
      <c r="AK26" s="536"/>
      <c r="AL26" s="167"/>
      <c r="AM26" s="167"/>
      <c r="AN26" s="167"/>
      <c r="AO26" s="167"/>
      <c r="AP26" s="143"/>
      <c r="AQ26" s="143"/>
      <c r="AR26" s="143"/>
      <c r="AS26" s="143"/>
      <c r="AT26" s="185"/>
      <c r="AU26" s="185"/>
      <c r="AV26" s="186"/>
      <c r="AW26" s="120"/>
      <c r="AX26" s="120"/>
      <c r="AY26" s="120"/>
      <c r="AZ26" s="120"/>
      <c r="BA26" s="120"/>
      <c r="BB26" s="120"/>
      <c r="BC26" s="120"/>
      <c r="BD26" s="125"/>
      <c r="BE26" s="46"/>
    </row>
    <row r="27" spans="2:57" ht="15.75" customHeight="1" thickBot="1">
      <c r="B27" s="389" t="s">
        <v>139</v>
      </c>
      <c r="C27" s="391" t="s">
        <v>135</v>
      </c>
      <c r="D27" s="105" t="s">
        <v>17</v>
      </c>
      <c r="E27" s="432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4"/>
      <c r="V27" s="533"/>
      <c r="W27" s="179"/>
      <c r="X27" s="440">
        <v>1</v>
      </c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2"/>
      <c r="AK27" s="535" t="s">
        <v>152</v>
      </c>
      <c r="AL27" s="176"/>
      <c r="AM27" s="176"/>
      <c r="AN27" s="176"/>
      <c r="AO27" s="176"/>
      <c r="AP27" s="143"/>
      <c r="AQ27" s="143"/>
      <c r="AR27" s="143"/>
      <c r="AS27" s="143"/>
      <c r="AT27" s="185"/>
      <c r="AU27" s="185"/>
      <c r="AV27" s="186"/>
      <c r="AW27" s="123"/>
      <c r="AX27" s="123"/>
      <c r="AY27" s="123"/>
      <c r="AZ27" s="123"/>
      <c r="BA27" s="123"/>
      <c r="BB27" s="123"/>
      <c r="BC27" s="123"/>
      <c r="BD27" s="123"/>
      <c r="BE27" s="46"/>
    </row>
    <row r="28" spans="2:57" ht="15.75" thickBot="1">
      <c r="B28" s="390"/>
      <c r="C28" s="392"/>
      <c r="D28" s="105" t="s">
        <v>18</v>
      </c>
      <c r="E28" s="435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7"/>
      <c r="V28" s="534"/>
      <c r="W28" s="179"/>
      <c r="X28" s="443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5"/>
      <c r="AK28" s="536"/>
      <c r="AL28" s="176"/>
      <c r="AM28" s="176"/>
      <c r="AN28" s="176"/>
      <c r="AO28" s="176"/>
      <c r="AP28" s="143"/>
      <c r="AQ28" s="143"/>
      <c r="AR28" s="143"/>
      <c r="AS28" s="143"/>
      <c r="AT28" s="185"/>
      <c r="AU28" s="185"/>
      <c r="AV28" s="186"/>
      <c r="AW28" s="123"/>
      <c r="AX28" s="123"/>
      <c r="AY28" s="123"/>
      <c r="AZ28" s="123"/>
      <c r="BA28" s="123"/>
      <c r="BB28" s="123"/>
      <c r="BC28" s="123"/>
      <c r="BD28" s="123"/>
      <c r="BE28" s="46"/>
    </row>
    <row r="29" spans="2:57" ht="15.75" customHeight="1" thickBot="1">
      <c r="B29" s="389" t="s">
        <v>201</v>
      </c>
      <c r="C29" s="396" t="s">
        <v>133</v>
      </c>
      <c r="D29" s="105" t="s">
        <v>17</v>
      </c>
      <c r="E29" s="432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4"/>
      <c r="V29" s="533" t="s">
        <v>152</v>
      </c>
      <c r="W29" s="179"/>
      <c r="X29" s="440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2"/>
      <c r="AK29" s="535"/>
      <c r="AL29" s="176"/>
      <c r="AM29" s="176"/>
      <c r="AN29" s="176"/>
      <c r="AO29" s="176"/>
      <c r="AP29" s="143"/>
      <c r="AQ29" s="143"/>
      <c r="AR29" s="143"/>
      <c r="AS29" s="143"/>
      <c r="AT29" s="185"/>
      <c r="AU29" s="185"/>
      <c r="AV29" s="186"/>
      <c r="AW29" s="123"/>
      <c r="AX29" s="123"/>
      <c r="AY29" s="123"/>
      <c r="AZ29" s="123"/>
      <c r="BA29" s="123"/>
      <c r="BB29" s="123"/>
      <c r="BC29" s="123"/>
      <c r="BD29" s="123"/>
      <c r="BE29" s="46"/>
    </row>
    <row r="30" spans="2:57" ht="15.75" thickBot="1">
      <c r="B30" s="390"/>
      <c r="C30" s="397"/>
      <c r="D30" s="105" t="s">
        <v>18</v>
      </c>
      <c r="E30" s="435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7"/>
      <c r="V30" s="534"/>
      <c r="W30" s="179"/>
      <c r="X30" s="443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5"/>
      <c r="AK30" s="536"/>
      <c r="AL30" s="176"/>
      <c r="AM30" s="176"/>
      <c r="AN30" s="176"/>
      <c r="AO30" s="176"/>
      <c r="AP30" s="143"/>
      <c r="AQ30" s="143"/>
      <c r="AR30" s="143"/>
      <c r="AS30" s="143"/>
      <c r="AT30" s="185"/>
      <c r="AU30" s="185"/>
      <c r="AV30" s="186"/>
      <c r="AW30" s="123"/>
      <c r="AX30" s="123"/>
      <c r="AY30" s="123"/>
      <c r="AZ30" s="123"/>
      <c r="BA30" s="123"/>
      <c r="BB30" s="123"/>
      <c r="BC30" s="123"/>
      <c r="BD30" s="123"/>
      <c r="BE30" s="46"/>
    </row>
    <row r="31" spans="2:57" ht="15.75" customHeight="1" thickBot="1">
      <c r="B31" s="389" t="s">
        <v>202</v>
      </c>
      <c r="C31" s="396" t="s">
        <v>138</v>
      </c>
      <c r="D31" s="105" t="s">
        <v>17</v>
      </c>
      <c r="E31" s="432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4"/>
      <c r="V31" s="533" t="s">
        <v>152</v>
      </c>
      <c r="W31" s="179"/>
      <c r="X31" s="440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2"/>
      <c r="AK31" s="535"/>
      <c r="AL31" s="176"/>
      <c r="AM31" s="176"/>
      <c r="AN31" s="176"/>
      <c r="AO31" s="176"/>
      <c r="AP31" s="143"/>
      <c r="AQ31" s="143"/>
      <c r="AR31" s="143"/>
      <c r="AS31" s="143"/>
      <c r="AT31" s="185"/>
      <c r="AU31" s="185"/>
      <c r="AV31" s="186"/>
      <c r="AW31" s="123"/>
      <c r="AX31" s="123"/>
      <c r="AY31" s="123"/>
      <c r="AZ31" s="123"/>
      <c r="BA31" s="123"/>
      <c r="BB31" s="123"/>
      <c r="BC31" s="123"/>
      <c r="BD31" s="123"/>
      <c r="BE31" s="46"/>
    </row>
    <row r="32" spans="2:57" ht="15.75" thickBot="1">
      <c r="B32" s="390"/>
      <c r="C32" s="397"/>
      <c r="D32" s="105" t="s">
        <v>18</v>
      </c>
      <c r="E32" s="435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7"/>
      <c r="V32" s="534"/>
      <c r="W32" s="179"/>
      <c r="X32" s="443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5"/>
      <c r="AK32" s="536"/>
      <c r="AL32" s="176"/>
      <c r="AM32" s="176"/>
      <c r="AN32" s="176"/>
      <c r="AO32" s="176"/>
      <c r="AP32" s="143"/>
      <c r="AQ32" s="143"/>
      <c r="AR32" s="143"/>
      <c r="AS32" s="143"/>
      <c r="AT32" s="185"/>
      <c r="AU32" s="185"/>
      <c r="AV32" s="186"/>
      <c r="AW32" s="123"/>
      <c r="AX32" s="123"/>
      <c r="AY32" s="123"/>
      <c r="AZ32" s="123"/>
      <c r="BA32" s="123"/>
      <c r="BB32" s="123"/>
      <c r="BC32" s="123"/>
      <c r="BD32" s="123"/>
      <c r="BE32" s="46"/>
    </row>
    <row r="33" spans="2:57" ht="15.75" thickBot="1">
      <c r="B33" s="322" t="s">
        <v>83</v>
      </c>
      <c r="C33" s="398" t="s">
        <v>31</v>
      </c>
      <c r="D33" s="119" t="s">
        <v>17</v>
      </c>
      <c r="E33" s="487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2"/>
      <c r="V33" s="533" t="s">
        <v>158</v>
      </c>
      <c r="W33" s="146"/>
      <c r="X33" s="471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3"/>
      <c r="AK33" s="546" t="s">
        <v>164</v>
      </c>
      <c r="AL33" s="167"/>
      <c r="AM33" s="167"/>
      <c r="AN33" s="167"/>
      <c r="AO33" s="167"/>
      <c r="AP33" s="143"/>
      <c r="AQ33" s="143"/>
      <c r="AR33" s="143"/>
      <c r="AS33" s="143"/>
      <c r="AT33" s="185"/>
      <c r="AU33" s="185"/>
      <c r="AV33" s="186"/>
      <c r="AW33" s="120"/>
      <c r="AX33" s="120"/>
      <c r="AY33" s="120"/>
      <c r="AZ33" s="120"/>
      <c r="BA33" s="120"/>
      <c r="BB33" s="120"/>
      <c r="BC33" s="120"/>
      <c r="BD33" s="125"/>
      <c r="BE33" s="46"/>
    </row>
    <row r="34" spans="2:57" ht="15.75" thickBot="1">
      <c r="B34" s="323"/>
      <c r="C34" s="399"/>
      <c r="D34" s="119" t="s">
        <v>18</v>
      </c>
      <c r="E34" s="488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4"/>
      <c r="V34" s="534"/>
      <c r="W34" s="146"/>
      <c r="X34" s="474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6"/>
      <c r="AK34" s="547"/>
      <c r="AL34" s="167"/>
      <c r="AM34" s="167"/>
      <c r="AN34" s="167"/>
      <c r="AO34" s="167"/>
      <c r="AP34" s="143"/>
      <c r="AQ34" s="143"/>
      <c r="AR34" s="143"/>
      <c r="AS34" s="143"/>
      <c r="AT34" s="185"/>
      <c r="AU34" s="185"/>
      <c r="AV34" s="186"/>
      <c r="AW34" s="120"/>
      <c r="AX34" s="120"/>
      <c r="AY34" s="120"/>
      <c r="AZ34" s="120"/>
      <c r="BA34" s="120"/>
      <c r="BB34" s="120"/>
      <c r="BC34" s="120"/>
      <c r="BD34" s="125"/>
      <c r="BE34" s="46"/>
    </row>
    <row r="35" spans="2:57" ht="24.75" customHeight="1" thickBot="1">
      <c r="B35" s="422" t="s">
        <v>48</v>
      </c>
      <c r="C35" s="523" t="s">
        <v>203</v>
      </c>
      <c r="D35" s="164" t="s">
        <v>17</v>
      </c>
      <c r="E35" s="544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30"/>
      <c r="V35" s="533"/>
      <c r="W35" s="146"/>
      <c r="X35" s="544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30"/>
      <c r="AK35" s="546" t="s">
        <v>209</v>
      </c>
      <c r="AL35" s="167"/>
      <c r="AM35" s="167"/>
      <c r="AN35" s="167"/>
      <c r="AO35" s="167"/>
      <c r="AP35" s="143"/>
      <c r="AQ35" s="143"/>
      <c r="AR35" s="143"/>
      <c r="AS35" s="143"/>
      <c r="AT35" s="185"/>
      <c r="AU35" s="185"/>
      <c r="AV35" s="186"/>
      <c r="AW35" s="120"/>
      <c r="AX35" s="120"/>
      <c r="AY35" s="120"/>
      <c r="AZ35" s="120"/>
      <c r="BA35" s="120"/>
      <c r="BB35" s="120"/>
      <c r="BC35" s="120"/>
      <c r="BD35" s="125"/>
      <c r="BE35" s="46"/>
    </row>
    <row r="36" spans="2:57" ht="23.25" customHeight="1" thickBot="1">
      <c r="B36" s="310"/>
      <c r="C36" s="524"/>
      <c r="D36" s="164" t="s">
        <v>18</v>
      </c>
      <c r="E36" s="545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2"/>
      <c r="V36" s="534"/>
      <c r="W36" s="146"/>
      <c r="X36" s="545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2"/>
      <c r="AK36" s="547"/>
      <c r="AL36" s="167"/>
      <c r="AM36" s="167"/>
      <c r="AN36" s="167"/>
      <c r="AO36" s="167"/>
      <c r="AP36" s="143"/>
      <c r="AQ36" s="143"/>
      <c r="AR36" s="143"/>
      <c r="AS36" s="143"/>
      <c r="AT36" s="185"/>
      <c r="AU36" s="185"/>
      <c r="AV36" s="186"/>
      <c r="AW36" s="120"/>
      <c r="AX36" s="120"/>
      <c r="AY36" s="120"/>
      <c r="AZ36" s="120"/>
      <c r="BA36" s="120"/>
      <c r="BB36" s="120"/>
      <c r="BC36" s="120"/>
      <c r="BD36" s="125"/>
      <c r="BE36" s="46"/>
    </row>
    <row r="37" spans="2:57" ht="20.25" customHeight="1" thickBot="1">
      <c r="B37" s="338" t="s">
        <v>170</v>
      </c>
      <c r="C37" s="521" t="s">
        <v>204</v>
      </c>
      <c r="D37" s="105" t="s">
        <v>17</v>
      </c>
      <c r="E37" s="489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1"/>
      <c r="V37" s="533"/>
      <c r="W37" s="147"/>
      <c r="X37" s="440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2"/>
      <c r="AK37" s="535" t="s">
        <v>152</v>
      </c>
      <c r="AL37" s="169"/>
      <c r="AM37" s="169"/>
      <c r="AN37" s="169"/>
      <c r="AO37" s="169"/>
      <c r="AP37" s="143"/>
      <c r="AQ37" s="143"/>
      <c r="AR37" s="143"/>
      <c r="AS37" s="143"/>
      <c r="AT37" s="185"/>
      <c r="AU37" s="185"/>
      <c r="AV37" s="186"/>
      <c r="AW37" s="120"/>
      <c r="AX37" s="120"/>
      <c r="AY37" s="120"/>
      <c r="AZ37" s="120"/>
      <c r="BA37" s="120"/>
      <c r="BB37" s="120"/>
      <c r="BC37" s="120"/>
      <c r="BD37" s="125"/>
      <c r="BE37" s="46"/>
    </row>
    <row r="38" spans="2:57" ht="23.25" customHeight="1" thickBot="1">
      <c r="B38" s="339"/>
      <c r="C38" s="522"/>
      <c r="D38" s="105" t="s">
        <v>18</v>
      </c>
      <c r="E38" s="492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4"/>
      <c r="V38" s="534"/>
      <c r="W38" s="147"/>
      <c r="X38" s="443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5"/>
      <c r="AK38" s="536"/>
      <c r="AL38" s="169"/>
      <c r="AM38" s="169"/>
      <c r="AN38" s="169"/>
      <c r="AO38" s="169"/>
      <c r="AP38" s="143"/>
      <c r="AQ38" s="143"/>
      <c r="AR38" s="143"/>
      <c r="AS38" s="143"/>
      <c r="AT38" s="185"/>
      <c r="AU38" s="185"/>
      <c r="AV38" s="186"/>
      <c r="AW38" s="120"/>
      <c r="AX38" s="120"/>
      <c r="AY38" s="120"/>
      <c r="AZ38" s="120"/>
      <c r="BA38" s="120"/>
      <c r="BB38" s="120"/>
      <c r="BC38" s="120"/>
      <c r="BD38" s="125"/>
      <c r="BE38" s="46"/>
    </row>
    <row r="39" spans="2:57" ht="15.75" thickBot="1">
      <c r="B39" s="338" t="s">
        <v>124</v>
      </c>
      <c r="C39" s="521" t="s">
        <v>45</v>
      </c>
      <c r="D39" s="105"/>
      <c r="E39" s="489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1"/>
      <c r="V39" s="533"/>
      <c r="W39" s="151"/>
      <c r="X39" s="440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2"/>
      <c r="AK39" s="535" t="s">
        <v>153</v>
      </c>
      <c r="AL39" s="231"/>
      <c r="AM39" s="231"/>
      <c r="AN39" s="231"/>
      <c r="AO39" s="176"/>
      <c r="AP39" s="143"/>
      <c r="AQ39" s="143"/>
      <c r="AR39" s="143"/>
      <c r="AS39" s="143"/>
      <c r="AT39" s="185"/>
      <c r="AU39" s="185"/>
      <c r="AV39" s="186"/>
      <c r="AW39" s="120"/>
      <c r="AX39" s="120"/>
      <c r="AY39" s="120"/>
      <c r="AZ39" s="120"/>
      <c r="BA39" s="120"/>
      <c r="BB39" s="120"/>
      <c r="BC39" s="120"/>
      <c r="BD39" s="125"/>
      <c r="BE39" s="46"/>
    </row>
    <row r="40" spans="2:57" ht="15.75" thickBot="1">
      <c r="B40" s="339"/>
      <c r="C40" s="522"/>
      <c r="D40" s="105"/>
      <c r="E40" s="492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4"/>
      <c r="V40" s="534"/>
      <c r="W40" s="151"/>
      <c r="X40" s="443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5"/>
      <c r="AK40" s="536"/>
      <c r="AL40" s="231"/>
      <c r="AM40" s="231"/>
      <c r="AN40" s="231"/>
      <c r="AO40" s="176"/>
      <c r="AP40" s="143"/>
      <c r="AQ40" s="143"/>
      <c r="AR40" s="143"/>
      <c r="AS40" s="143"/>
      <c r="AT40" s="185"/>
      <c r="AU40" s="185"/>
      <c r="AV40" s="186"/>
      <c r="AW40" s="120"/>
      <c r="AX40" s="120"/>
      <c r="AY40" s="120"/>
      <c r="AZ40" s="120"/>
      <c r="BA40" s="120"/>
      <c r="BB40" s="120"/>
      <c r="BC40" s="120"/>
      <c r="BD40" s="125"/>
      <c r="BE40" s="46"/>
    </row>
    <row r="41" spans="2:57" ht="15.75" customHeight="1" thickBot="1">
      <c r="B41" s="509" t="s">
        <v>106</v>
      </c>
      <c r="C41" s="523" t="s">
        <v>205</v>
      </c>
      <c r="D41" s="164" t="s">
        <v>17</v>
      </c>
      <c r="E41" s="538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40"/>
      <c r="V41" s="533" t="s">
        <v>158</v>
      </c>
      <c r="W41" s="151"/>
      <c r="X41" s="544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30"/>
      <c r="AK41" s="546" t="s">
        <v>210</v>
      </c>
      <c r="AL41" s="231"/>
      <c r="AM41" s="231"/>
      <c r="AN41" s="231"/>
      <c r="AO41" s="231"/>
      <c r="AP41" s="143"/>
      <c r="AQ41" s="143"/>
      <c r="AR41" s="143"/>
      <c r="AS41" s="143"/>
      <c r="AT41" s="185"/>
      <c r="AU41" s="185"/>
      <c r="AV41" s="186"/>
      <c r="AW41" s="120"/>
      <c r="AX41" s="120"/>
      <c r="AY41" s="120"/>
      <c r="AZ41" s="120"/>
      <c r="BA41" s="120"/>
      <c r="BB41" s="120"/>
      <c r="BC41" s="120"/>
      <c r="BD41" s="125"/>
      <c r="BE41" s="46"/>
    </row>
    <row r="42" spans="2:57" ht="23.25" customHeight="1" thickBot="1">
      <c r="B42" s="537"/>
      <c r="C42" s="524"/>
      <c r="D42" s="164" t="s">
        <v>18</v>
      </c>
      <c r="E42" s="541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3"/>
      <c r="V42" s="534"/>
      <c r="W42" s="151"/>
      <c r="X42" s="545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2"/>
      <c r="AK42" s="547"/>
      <c r="AL42" s="231"/>
      <c r="AM42" s="231"/>
      <c r="AN42" s="231"/>
      <c r="AO42" s="231"/>
      <c r="AP42" s="143"/>
      <c r="AQ42" s="143"/>
      <c r="AR42" s="143"/>
      <c r="AS42" s="143"/>
      <c r="AT42" s="185"/>
      <c r="AU42" s="185"/>
      <c r="AV42" s="186"/>
      <c r="AW42" s="120"/>
      <c r="AX42" s="120"/>
      <c r="AY42" s="120"/>
      <c r="AZ42" s="120"/>
      <c r="BA42" s="120"/>
      <c r="BB42" s="120"/>
      <c r="BC42" s="120"/>
      <c r="BD42" s="125"/>
      <c r="BE42" s="46"/>
    </row>
    <row r="43" spans="2:57" ht="15.75" customHeight="1" thickBot="1">
      <c r="B43" s="338" t="s">
        <v>107</v>
      </c>
      <c r="C43" s="521" t="s">
        <v>206</v>
      </c>
      <c r="D43" s="105" t="s">
        <v>17</v>
      </c>
      <c r="E43" s="489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1"/>
      <c r="V43" s="533" t="s">
        <v>152</v>
      </c>
      <c r="W43" s="151"/>
      <c r="X43" s="440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2"/>
      <c r="AK43" s="535" t="s">
        <v>151</v>
      </c>
      <c r="AL43" s="231"/>
      <c r="AM43" s="231"/>
      <c r="AN43" s="231"/>
      <c r="AO43" s="176"/>
      <c r="AP43" s="143"/>
      <c r="AQ43" s="143"/>
      <c r="AR43" s="143"/>
      <c r="AS43" s="143"/>
      <c r="AT43" s="185"/>
      <c r="AU43" s="185"/>
      <c r="AV43" s="186"/>
      <c r="AW43" s="120"/>
      <c r="AX43" s="120"/>
      <c r="AY43" s="120"/>
      <c r="AZ43" s="120"/>
      <c r="BA43" s="120"/>
      <c r="BB43" s="120"/>
      <c r="BC43" s="120"/>
      <c r="BD43" s="125"/>
      <c r="BE43" s="46"/>
    </row>
    <row r="44" spans="2:57" ht="18" customHeight="1" thickBot="1">
      <c r="B44" s="339"/>
      <c r="C44" s="522"/>
      <c r="D44" s="105" t="s">
        <v>18</v>
      </c>
      <c r="E44" s="492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4"/>
      <c r="V44" s="534"/>
      <c r="W44" s="151"/>
      <c r="X44" s="443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5"/>
      <c r="AK44" s="536"/>
      <c r="AL44" s="231"/>
      <c r="AM44" s="231"/>
      <c r="AN44" s="231"/>
      <c r="AO44" s="176"/>
      <c r="AP44" s="143"/>
      <c r="AQ44" s="143"/>
      <c r="AR44" s="143"/>
      <c r="AS44" s="143"/>
      <c r="AT44" s="185"/>
      <c r="AU44" s="185"/>
      <c r="AV44" s="186"/>
      <c r="AW44" s="120"/>
      <c r="AX44" s="120"/>
      <c r="AY44" s="120"/>
      <c r="AZ44" s="120"/>
      <c r="BA44" s="120"/>
      <c r="BB44" s="120"/>
      <c r="BC44" s="120"/>
      <c r="BD44" s="125"/>
      <c r="BE44" s="46"/>
    </row>
    <row r="45" spans="2:57" ht="18" customHeight="1" thickBot="1">
      <c r="B45" s="338" t="s">
        <v>207</v>
      </c>
      <c r="C45" s="521" t="s">
        <v>208</v>
      </c>
      <c r="D45" s="105" t="s">
        <v>17</v>
      </c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7"/>
      <c r="V45" s="248"/>
      <c r="W45" s="151"/>
      <c r="X45" s="234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35" t="s">
        <v>152</v>
      </c>
      <c r="AL45" s="231"/>
      <c r="AM45" s="231"/>
      <c r="AN45" s="231"/>
      <c r="AO45" s="176"/>
      <c r="AP45" s="143"/>
      <c r="AQ45" s="143"/>
      <c r="AR45" s="143"/>
      <c r="AS45" s="143"/>
      <c r="AT45" s="185"/>
      <c r="AU45" s="185"/>
      <c r="AV45" s="186"/>
      <c r="AW45" s="120"/>
      <c r="AX45" s="120"/>
      <c r="AY45" s="120"/>
      <c r="AZ45" s="120"/>
      <c r="BA45" s="120"/>
      <c r="BB45" s="120"/>
      <c r="BC45" s="120"/>
      <c r="BD45" s="125"/>
      <c r="BE45" s="46"/>
    </row>
    <row r="46" spans="2:57" ht="18" customHeight="1" thickBot="1">
      <c r="B46" s="339"/>
      <c r="C46" s="522"/>
      <c r="D46" s="105" t="s">
        <v>18</v>
      </c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7"/>
      <c r="V46" s="248"/>
      <c r="W46" s="151"/>
      <c r="X46" s="234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36"/>
      <c r="AL46" s="231"/>
      <c r="AM46" s="231"/>
      <c r="AN46" s="231"/>
      <c r="AO46" s="176"/>
      <c r="AP46" s="143"/>
      <c r="AQ46" s="143"/>
      <c r="AR46" s="143"/>
      <c r="AS46" s="143"/>
      <c r="AT46" s="185"/>
      <c r="AU46" s="185"/>
      <c r="AV46" s="186"/>
      <c r="AW46" s="120"/>
      <c r="AX46" s="120"/>
      <c r="AY46" s="120"/>
      <c r="AZ46" s="120"/>
      <c r="BA46" s="120"/>
      <c r="BB46" s="120"/>
      <c r="BC46" s="120"/>
      <c r="BD46" s="125"/>
      <c r="BE46" s="46"/>
    </row>
    <row r="47" spans="2:57" ht="15.75" thickBot="1">
      <c r="B47" s="338" t="s">
        <v>140</v>
      </c>
      <c r="C47" s="521" t="s">
        <v>45</v>
      </c>
      <c r="D47" s="105"/>
      <c r="E47" s="489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1"/>
      <c r="V47" s="533" t="s">
        <v>153</v>
      </c>
      <c r="W47" s="151"/>
      <c r="X47" s="440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2"/>
      <c r="AK47" s="535" t="s">
        <v>153</v>
      </c>
      <c r="AL47" s="231"/>
      <c r="AM47" s="231"/>
      <c r="AN47" s="231"/>
      <c r="AO47" s="176"/>
      <c r="AP47" s="143"/>
      <c r="AQ47" s="143"/>
      <c r="AR47" s="143"/>
      <c r="AS47" s="143"/>
      <c r="AT47" s="185"/>
      <c r="AU47" s="185"/>
      <c r="AV47" s="186"/>
      <c r="AW47" s="120"/>
      <c r="AX47" s="120"/>
      <c r="AY47" s="120"/>
      <c r="AZ47" s="120"/>
      <c r="BA47" s="120"/>
      <c r="BB47" s="120"/>
      <c r="BC47" s="120"/>
      <c r="BD47" s="125"/>
      <c r="BE47" s="46"/>
    </row>
    <row r="48" spans="2:57" ht="15.75" thickBot="1">
      <c r="B48" s="339"/>
      <c r="C48" s="522"/>
      <c r="D48" s="105"/>
      <c r="E48" s="492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4"/>
      <c r="V48" s="534"/>
      <c r="W48" s="151"/>
      <c r="X48" s="443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5"/>
      <c r="AK48" s="536"/>
      <c r="AL48" s="231"/>
      <c r="AM48" s="231"/>
      <c r="AN48" s="231"/>
      <c r="AO48" s="176"/>
      <c r="AP48" s="143"/>
      <c r="AQ48" s="143"/>
      <c r="AR48" s="143"/>
      <c r="AS48" s="143"/>
      <c r="AT48" s="185"/>
      <c r="AU48" s="185"/>
      <c r="AV48" s="186"/>
      <c r="AW48" s="120"/>
      <c r="AX48" s="120"/>
      <c r="AY48" s="120"/>
      <c r="AZ48" s="120"/>
      <c r="BA48" s="120"/>
      <c r="BB48" s="120"/>
      <c r="BC48" s="120"/>
      <c r="BD48" s="125"/>
      <c r="BE48" s="46"/>
    </row>
    <row r="49" spans="2:57" ht="15.75" thickBot="1">
      <c r="B49" s="338" t="s">
        <v>141</v>
      </c>
      <c r="C49" s="521" t="s">
        <v>142</v>
      </c>
      <c r="D49" s="105"/>
      <c r="E49" s="489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1"/>
      <c r="V49" s="533"/>
      <c r="W49" s="151"/>
      <c r="X49" s="440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2"/>
      <c r="AK49" s="535"/>
      <c r="AL49" s="231"/>
      <c r="AM49" s="231"/>
      <c r="AN49" s="231"/>
      <c r="AO49" s="176"/>
      <c r="AP49" s="143"/>
      <c r="AQ49" s="143"/>
      <c r="AR49" s="143"/>
      <c r="AS49" s="143"/>
      <c r="AT49" s="535" t="s">
        <v>152</v>
      </c>
      <c r="AU49" s="185"/>
      <c r="AV49" s="186"/>
      <c r="AW49" s="120"/>
      <c r="AX49" s="120"/>
      <c r="AY49" s="120"/>
      <c r="AZ49" s="120"/>
      <c r="BA49" s="120"/>
      <c r="BB49" s="120"/>
      <c r="BC49" s="120"/>
      <c r="BD49" s="125"/>
      <c r="BE49" s="46"/>
    </row>
    <row r="50" spans="2:57" ht="15.75" thickBot="1">
      <c r="B50" s="339"/>
      <c r="C50" s="522"/>
      <c r="D50" s="105"/>
      <c r="E50" s="492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4"/>
      <c r="V50" s="534"/>
      <c r="W50" s="151"/>
      <c r="X50" s="443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5"/>
      <c r="AK50" s="536"/>
      <c r="AL50" s="231"/>
      <c r="AM50" s="231"/>
      <c r="AN50" s="231"/>
      <c r="AO50" s="176"/>
      <c r="AP50" s="143"/>
      <c r="AQ50" s="143"/>
      <c r="AR50" s="143"/>
      <c r="AS50" s="143"/>
      <c r="AT50" s="536"/>
      <c r="AU50" s="185"/>
      <c r="AV50" s="186"/>
      <c r="AW50" s="120"/>
      <c r="AX50" s="120"/>
      <c r="AY50" s="120"/>
      <c r="AZ50" s="120"/>
      <c r="BA50" s="120"/>
      <c r="BB50" s="120"/>
      <c r="BC50" s="120"/>
      <c r="BD50" s="125"/>
      <c r="BE50" s="46"/>
    </row>
    <row r="51" spans="2:57" ht="15.75" thickBot="1">
      <c r="B51" s="425" t="s">
        <v>38</v>
      </c>
      <c r="C51" s="426"/>
      <c r="D51" s="427"/>
      <c r="E51" s="117">
        <f aca="true" t="shared" si="0" ref="E51:U52">E15+E33</f>
        <v>0</v>
      </c>
      <c r="F51" s="117">
        <f t="shared" si="0"/>
        <v>0</v>
      </c>
      <c r="G51" s="117">
        <f t="shared" si="0"/>
        <v>0</v>
      </c>
      <c r="H51" s="117">
        <f t="shared" si="0"/>
        <v>0</v>
      </c>
      <c r="I51" s="117">
        <f t="shared" si="0"/>
        <v>0</v>
      </c>
      <c r="J51" s="117">
        <f t="shared" si="0"/>
        <v>0</v>
      </c>
      <c r="K51" s="117">
        <f t="shared" si="0"/>
        <v>0</v>
      </c>
      <c r="L51" s="117">
        <f t="shared" si="0"/>
        <v>0</v>
      </c>
      <c r="M51" s="117">
        <f t="shared" si="0"/>
        <v>0</v>
      </c>
      <c r="N51" s="117">
        <f t="shared" si="0"/>
        <v>0</v>
      </c>
      <c r="O51" s="117">
        <f t="shared" si="0"/>
        <v>0</v>
      </c>
      <c r="P51" s="117">
        <f t="shared" si="0"/>
        <v>0</v>
      </c>
      <c r="Q51" s="166">
        <f t="shared" si="0"/>
        <v>0</v>
      </c>
      <c r="R51" s="166">
        <f t="shared" si="0"/>
        <v>0</v>
      </c>
      <c r="S51" s="166">
        <f t="shared" si="0"/>
        <v>0</v>
      </c>
      <c r="T51" s="166">
        <f t="shared" si="0"/>
        <v>0</v>
      </c>
      <c r="U51" s="166">
        <f t="shared" si="0"/>
        <v>0</v>
      </c>
      <c r="V51" s="139"/>
      <c r="W51" s="155"/>
      <c r="X51" s="156">
        <f aca="true" t="shared" si="1" ref="X51:AJ52">X15+X33</f>
        <v>0</v>
      </c>
      <c r="Y51" s="156">
        <f t="shared" si="1"/>
        <v>0</v>
      </c>
      <c r="Z51" s="156">
        <f t="shared" si="1"/>
        <v>0</v>
      </c>
      <c r="AA51" s="156">
        <f t="shared" si="1"/>
        <v>0</v>
      </c>
      <c r="AB51" s="156">
        <f t="shared" si="1"/>
        <v>0</v>
      </c>
      <c r="AC51" s="166">
        <f t="shared" si="1"/>
        <v>0</v>
      </c>
      <c r="AD51" s="166">
        <f t="shared" si="1"/>
        <v>0</v>
      </c>
      <c r="AE51" s="166">
        <f t="shared" si="1"/>
        <v>0</v>
      </c>
      <c r="AF51" s="156">
        <f t="shared" si="1"/>
        <v>0</v>
      </c>
      <c r="AG51" s="156">
        <f t="shared" si="1"/>
        <v>0</v>
      </c>
      <c r="AH51" s="156">
        <f t="shared" si="1"/>
        <v>0</v>
      </c>
      <c r="AI51" s="156">
        <f t="shared" si="1"/>
        <v>0</v>
      </c>
      <c r="AJ51" s="156">
        <f t="shared" si="1"/>
        <v>0</v>
      </c>
      <c r="AK51" s="185">
        <f>SUM(X51:AJ51)</f>
        <v>0</v>
      </c>
      <c r="AL51" s="177"/>
      <c r="AM51" s="177"/>
      <c r="AN51" s="177"/>
      <c r="AO51" s="177"/>
      <c r="AP51" s="143"/>
      <c r="AQ51" s="143"/>
      <c r="AR51" s="143"/>
      <c r="AS51" s="143"/>
      <c r="AT51" s="185"/>
      <c r="AU51" s="185"/>
      <c r="AV51" s="186"/>
      <c r="AW51" s="126"/>
      <c r="AX51" s="126"/>
      <c r="AY51" s="126"/>
      <c r="AZ51" s="126"/>
      <c r="BA51" s="126"/>
      <c r="BB51" s="126"/>
      <c r="BC51" s="126"/>
      <c r="BD51" s="127"/>
      <c r="BE51" s="46"/>
    </row>
    <row r="52" spans="2:57" ht="15.75" thickBot="1">
      <c r="B52" s="415" t="s">
        <v>19</v>
      </c>
      <c r="C52" s="416"/>
      <c r="D52" s="417"/>
      <c r="E52" s="117">
        <f t="shared" si="0"/>
        <v>0</v>
      </c>
      <c r="F52" s="117">
        <f t="shared" si="0"/>
        <v>0</v>
      </c>
      <c r="G52" s="117">
        <f t="shared" si="0"/>
        <v>0</v>
      </c>
      <c r="H52" s="117">
        <f t="shared" si="0"/>
        <v>0</v>
      </c>
      <c r="I52" s="117">
        <f t="shared" si="0"/>
        <v>0</v>
      </c>
      <c r="J52" s="117">
        <f t="shared" si="0"/>
        <v>0</v>
      </c>
      <c r="K52" s="117">
        <f t="shared" si="0"/>
        <v>0</v>
      </c>
      <c r="L52" s="117">
        <f t="shared" si="0"/>
        <v>0</v>
      </c>
      <c r="M52" s="117">
        <f t="shared" si="0"/>
        <v>0</v>
      </c>
      <c r="N52" s="117">
        <f t="shared" si="0"/>
        <v>0</v>
      </c>
      <c r="O52" s="117">
        <f t="shared" si="0"/>
        <v>0</v>
      </c>
      <c r="P52" s="117">
        <f t="shared" si="0"/>
        <v>0</v>
      </c>
      <c r="Q52" s="166">
        <f t="shared" si="0"/>
        <v>0</v>
      </c>
      <c r="R52" s="166">
        <f t="shared" si="0"/>
        <v>0</v>
      </c>
      <c r="S52" s="166">
        <f t="shared" si="0"/>
        <v>0</v>
      </c>
      <c r="T52" s="166">
        <f t="shared" si="0"/>
        <v>0</v>
      </c>
      <c r="U52" s="166">
        <f t="shared" si="0"/>
        <v>0</v>
      </c>
      <c r="V52" s="139"/>
      <c r="W52" s="155"/>
      <c r="X52" s="156">
        <f t="shared" si="1"/>
        <v>0</v>
      </c>
      <c r="Y52" s="156">
        <f t="shared" si="1"/>
        <v>0</v>
      </c>
      <c r="Z52" s="156">
        <f t="shared" si="1"/>
        <v>0</v>
      </c>
      <c r="AA52" s="156">
        <f t="shared" si="1"/>
        <v>0</v>
      </c>
      <c r="AB52" s="156">
        <f t="shared" si="1"/>
        <v>0</v>
      </c>
      <c r="AC52" s="166">
        <f t="shared" si="1"/>
        <v>0</v>
      </c>
      <c r="AD52" s="166">
        <f t="shared" si="1"/>
        <v>0</v>
      </c>
      <c r="AE52" s="166">
        <f t="shared" si="1"/>
        <v>0</v>
      </c>
      <c r="AF52" s="156">
        <f t="shared" si="1"/>
        <v>0</v>
      </c>
      <c r="AG52" s="156">
        <f t="shared" si="1"/>
        <v>0</v>
      </c>
      <c r="AH52" s="156">
        <f t="shared" si="1"/>
        <v>0</v>
      </c>
      <c r="AI52" s="156">
        <f t="shared" si="1"/>
        <v>0</v>
      </c>
      <c r="AJ52" s="156">
        <f t="shared" si="1"/>
        <v>0</v>
      </c>
      <c r="AK52" s="185">
        <f>SUM(X52:AJ52)</f>
        <v>0</v>
      </c>
      <c r="AL52" s="177"/>
      <c r="AM52" s="177"/>
      <c r="AN52" s="177"/>
      <c r="AO52" s="177"/>
      <c r="AP52" s="143"/>
      <c r="AQ52" s="143"/>
      <c r="AR52" s="143"/>
      <c r="AS52" s="143"/>
      <c r="AT52" s="185"/>
      <c r="AU52" s="185"/>
      <c r="AV52" s="186"/>
      <c r="AW52" s="126"/>
      <c r="AX52" s="126"/>
      <c r="AY52" s="126"/>
      <c r="AZ52" s="126"/>
      <c r="BA52" s="126"/>
      <c r="BB52" s="126"/>
      <c r="BC52" s="126"/>
      <c r="BD52" s="127"/>
      <c r="BE52" s="46"/>
    </row>
    <row r="53" spans="2:57" ht="15.75" thickBot="1">
      <c r="B53" s="415" t="s">
        <v>20</v>
      </c>
      <c r="C53" s="416"/>
      <c r="D53" s="417"/>
      <c r="E53" s="118">
        <f>E51+E52</f>
        <v>0</v>
      </c>
      <c r="F53" s="118">
        <f aca="true" t="shared" si="2" ref="F53:Q53">F51+F52</f>
        <v>0</v>
      </c>
      <c r="G53" s="118">
        <f t="shared" si="2"/>
        <v>0</v>
      </c>
      <c r="H53" s="118">
        <f t="shared" si="2"/>
        <v>0</v>
      </c>
      <c r="I53" s="118">
        <f t="shared" si="2"/>
        <v>0</v>
      </c>
      <c r="J53" s="118">
        <f t="shared" si="2"/>
        <v>0</v>
      </c>
      <c r="K53" s="118">
        <f t="shared" si="2"/>
        <v>0</v>
      </c>
      <c r="L53" s="118">
        <f t="shared" si="2"/>
        <v>0</v>
      </c>
      <c r="M53" s="118">
        <f t="shared" si="2"/>
        <v>0</v>
      </c>
      <c r="N53" s="118">
        <f t="shared" si="2"/>
        <v>0</v>
      </c>
      <c r="O53" s="118">
        <f t="shared" si="2"/>
        <v>0</v>
      </c>
      <c r="P53" s="118">
        <f t="shared" si="2"/>
        <v>0</v>
      </c>
      <c r="Q53" s="166">
        <f t="shared" si="2"/>
        <v>0</v>
      </c>
      <c r="R53" s="166">
        <f>R51+R52</f>
        <v>0</v>
      </c>
      <c r="S53" s="166">
        <f>S51+S52</f>
        <v>0</v>
      </c>
      <c r="T53" s="166">
        <f>T51+T52</f>
        <v>0</v>
      </c>
      <c r="U53" s="166">
        <f>U51+U52</f>
        <v>0</v>
      </c>
      <c r="V53" s="139"/>
      <c r="W53" s="157"/>
      <c r="X53" s="158">
        <f aca="true" t="shared" si="3" ref="X53:AJ53">X51+X52</f>
        <v>0</v>
      </c>
      <c r="Y53" s="158">
        <f t="shared" si="3"/>
        <v>0</v>
      </c>
      <c r="Z53" s="158">
        <f t="shared" si="3"/>
        <v>0</v>
      </c>
      <c r="AA53" s="158">
        <f t="shared" si="3"/>
        <v>0</v>
      </c>
      <c r="AB53" s="158">
        <f t="shared" si="3"/>
        <v>0</v>
      </c>
      <c r="AC53" s="166">
        <f t="shared" si="3"/>
        <v>0</v>
      </c>
      <c r="AD53" s="166">
        <f t="shared" si="3"/>
        <v>0</v>
      </c>
      <c r="AE53" s="166">
        <f t="shared" si="3"/>
        <v>0</v>
      </c>
      <c r="AF53" s="158">
        <f>AF51+AF52</f>
        <v>0</v>
      </c>
      <c r="AG53" s="158">
        <f>AG51+AG52</f>
        <v>0</v>
      </c>
      <c r="AH53" s="158">
        <f>AH51+AH52</f>
        <v>0</v>
      </c>
      <c r="AI53" s="158">
        <f t="shared" si="3"/>
        <v>0</v>
      </c>
      <c r="AJ53" s="158">
        <f t="shared" si="3"/>
        <v>0</v>
      </c>
      <c r="AK53" s="185">
        <f>SUM(X53:AJ53)</f>
        <v>0</v>
      </c>
      <c r="AL53" s="182"/>
      <c r="AM53" s="182"/>
      <c r="AN53" s="182"/>
      <c r="AO53" s="182"/>
      <c r="AP53" s="143"/>
      <c r="AQ53" s="143"/>
      <c r="AR53" s="143"/>
      <c r="AS53" s="143"/>
      <c r="AT53" s="185"/>
      <c r="AU53" s="185"/>
      <c r="AV53" s="186"/>
      <c r="AW53" s="120"/>
      <c r="AX53" s="120"/>
      <c r="AY53" s="120"/>
      <c r="AZ53" s="120"/>
      <c r="BA53" s="120"/>
      <c r="BB53" s="120"/>
      <c r="BC53" s="120"/>
      <c r="BD53" s="125"/>
      <c r="BE53" s="212"/>
    </row>
  </sheetData>
  <sheetProtection/>
  <mergeCells count="133">
    <mergeCell ref="AP1:AY1"/>
    <mergeCell ref="AP2:AW2"/>
    <mergeCell ref="AP4:BD4"/>
    <mergeCell ref="J5:AJ5"/>
    <mergeCell ref="A6:BD6"/>
    <mergeCell ref="B7:BC7"/>
    <mergeCell ref="AO8:AZ8"/>
    <mergeCell ref="V9:AB9"/>
    <mergeCell ref="B10:B14"/>
    <mergeCell ref="C10:C14"/>
    <mergeCell ref="D10:D14"/>
    <mergeCell ref="F10:H10"/>
    <mergeCell ref="J10:L10"/>
    <mergeCell ref="N10:Q10"/>
    <mergeCell ref="S10:U10"/>
    <mergeCell ref="W10:Y10"/>
    <mergeCell ref="AA10:AC10"/>
    <mergeCell ref="AE10:AH10"/>
    <mergeCell ref="AJ10:AL10"/>
    <mergeCell ref="AN10:AQ10"/>
    <mergeCell ref="AW10:AY10"/>
    <mergeCell ref="BA10:BD10"/>
    <mergeCell ref="E11:BE11"/>
    <mergeCell ref="E13:BE13"/>
    <mergeCell ref="B15:B16"/>
    <mergeCell ref="C15:C16"/>
    <mergeCell ref="E15:U16"/>
    <mergeCell ref="V15:V16"/>
    <mergeCell ref="X15:AJ16"/>
    <mergeCell ref="AK15:AK16"/>
    <mergeCell ref="B17:B18"/>
    <mergeCell ref="C17:C18"/>
    <mergeCell ref="E17:U18"/>
    <mergeCell ref="V17:V18"/>
    <mergeCell ref="X17:AJ18"/>
    <mergeCell ref="AK17:AK18"/>
    <mergeCell ref="B19:B20"/>
    <mergeCell ref="C19:C20"/>
    <mergeCell ref="E19:U20"/>
    <mergeCell ref="V19:V20"/>
    <mergeCell ref="X19:AJ20"/>
    <mergeCell ref="AK19:AK20"/>
    <mergeCell ref="B21:B22"/>
    <mergeCell ref="C21:C22"/>
    <mergeCell ref="E21:U22"/>
    <mergeCell ref="V21:V22"/>
    <mergeCell ref="X21:AJ22"/>
    <mergeCell ref="AK21:AK22"/>
    <mergeCell ref="B23:B24"/>
    <mergeCell ref="C23:C24"/>
    <mergeCell ref="E23:U24"/>
    <mergeCell ref="V23:V24"/>
    <mergeCell ref="X23:AJ24"/>
    <mergeCell ref="AK23:AK24"/>
    <mergeCell ref="B25:B26"/>
    <mergeCell ref="C25:C26"/>
    <mergeCell ref="E25:U26"/>
    <mergeCell ref="V25:V26"/>
    <mergeCell ref="X25:AJ26"/>
    <mergeCell ref="AK25:AK26"/>
    <mergeCell ref="B27:B28"/>
    <mergeCell ref="C27:C28"/>
    <mergeCell ref="E27:U28"/>
    <mergeCell ref="V27:V28"/>
    <mergeCell ref="X27:AJ28"/>
    <mergeCell ref="AK27:AK28"/>
    <mergeCell ref="B29:B30"/>
    <mergeCell ref="C29:C30"/>
    <mergeCell ref="E29:U30"/>
    <mergeCell ref="V29:V30"/>
    <mergeCell ref="X29:AJ30"/>
    <mergeCell ref="AK29:AK30"/>
    <mergeCell ref="B31:B32"/>
    <mergeCell ref="C31:C32"/>
    <mergeCell ref="E31:U32"/>
    <mergeCell ref="V31:V32"/>
    <mergeCell ref="X31:AJ32"/>
    <mergeCell ref="AK31:AK32"/>
    <mergeCell ref="B33:B34"/>
    <mergeCell ref="C33:C34"/>
    <mergeCell ref="E33:U34"/>
    <mergeCell ref="V33:V34"/>
    <mergeCell ref="X33:AJ34"/>
    <mergeCell ref="AK33:AK34"/>
    <mergeCell ref="B35:B36"/>
    <mergeCell ref="C35:C36"/>
    <mergeCell ref="E35:U36"/>
    <mergeCell ref="V35:V36"/>
    <mergeCell ref="X35:AJ36"/>
    <mergeCell ref="AK35:AK36"/>
    <mergeCell ref="B37:B38"/>
    <mergeCell ref="C37:C38"/>
    <mergeCell ref="E37:U38"/>
    <mergeCell ref="V37:V38"/>
    <mergeCell ref="X37:AJ38"/>
    <mergeCell ref="AK37:AK38"/>
    <mergeCell ref="B39:B40"/>
    <mergeCell ref="C39:C40"/>
    <mergeCell ref="E39:U40"/>
    <mergeCell ref="V39:V40"/>
    <mergeCell ref="X39:AJ40"/>
    <mergeCell ref="AK39:AK40"/>
    <mergeCell ref="B41:B42"/>
    <mergeCell ref="C41:C42"/>
    <mergeCell ref="E41:U42"/>
    <mergeCell ref="V41:V42"/>
    <mergeCell ref="X41:AJ42"/>
    <mergeCell ref="AK41:AK42"/>
    <mergeCell ref="B43:B44"/>
    <mergeCell ref="C43:C44"/>
    <mergeCell ref="E43:U44"/>
    <mergeCell ref="V43:V44"/>
    <mergeCell ref="X43:AJ44"/>
    <mergeCell ref="AK43:AK44"/>
    <mergeCell ref="B45:B46"/>
    <mergeCell ref="C45:C46"/>
    <mergeCell ref="AK45:AK46"/>
    <mergeCell ref="B47:B48"/>
    <mergeCell ref="C47:C48"/>
    <mergeCell ref="E47:U48"/>
    <mergeCell ref="V47:V48"/>
    <mergeCell ref="X47:AJ48"/>
    <mergeCell ref="AK47:AK48"/>
    <mergeCell ref="AT49:AT50"/>
    <mergeCell ref="B51:D51"/>
    <mergeCell ref="B52:D52"/>
    <mergeCell ref="B53:D53"/>
    <mergeCell ref="B49:B50"/>
    <mergeCell ref="C49:C50"/>
    <mergeCell ref="E49:U50"/>
    <mergeCell ref="V49:V50"/>
    <mergeCell ref="X49:AJ50"/>
    <mergeCell ref="AK49:AK50"/>
  </mergeCells>
  <hyperlinks>
    <hyperlink ref="BE10" location="_ftn1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2019-10-28T12:32:08Z</cp:lastPrinted>
  <dcterms:created xsi:type="dcterms:W3CDTF">2011-05-13T04:08:18Z</dcterms:created>
  <dcterms:modified xsi:type="dcterms:W3CDTF">2019-10-28T12:34:42Z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