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7"/>
  </bookViews>
  <sheets>
    <sheet name="1 курс" sheetId="1" r:id="rId1"/>
    <sheet name="1 курс -зач" sheetId="2" r:id="rId2"/>
    <sheet name="2 курс" sheetId="3" r:id="rId3"/>
    <sheet name="2 курс-зач" sheetId="4" r:id="rId4"/>
    <sheet name="3 курс" sheetId="5" r:id="rId5"/>
    <sheet name="3 курс-зач" sheetId="6" r:id="rId6"/>
    <sheet name="4 курс" sheetId="7" r:id="rId7"/>
    <sheet name="4 курс-зач" sheetId="8" r:id="rId8"/>
  </sheets>
  <definedNames>
    <definedName name="_ftn1" localSheetId="0">'1 курс'!#REF!</definedName>
    <definedName name="_ftn1" localSheetId="1">'1 курс -зач'!#REF!</definedName>
    <definedName name="_ftnref1" localSheetId="0">'1 курс'!$BD$6</definedName>
    <definedName name="_ftnref1" localSheetId="1">'1 курс -зач'!$BD$6</definedName>
    <definedName name="_xlnm.Print_Area" localSheetId="0">'1 курс'!$A$1:$BD$64</definedName>
    <definedName name="_xlnm.Print_Area" localSheetId="1">'1 курс -зач'!$A$1:$BD$64</definedName>
  </definedNames>
  <calcPr fullCalcOnLoad="1"/>
</workbook>
</file>

<file path=xl/sharedStrings.xml><?xml version="1.0" encoding="utf-8"?>
<sst xmlns="http://schemas.openxmlformats.org/spreadsheetml/2006/main" count="1163" uniqueCount="207">
  <si>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</si>
  <si>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</si>
  <si>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</si>
  <si>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</si>
  <si>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</si>
  <si>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</si>
  <si>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</si>
  <si>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</si>
  <si>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</si>
  <si>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</si>
  <si>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</si>
  <si>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</si>
  <si>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</si>
  <si>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</si>
  <si>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</si>
  <si>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</si>
  <si>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</si>
  <si>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</si>
  <si>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</si>
  <si>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</si>
  <si>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</si>
  <si>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Литература</t>
  </si>
  <si>
    <t>Иностранный язык</t>
  </si>
  <si>
    <t>История</t>
  </si>
  <si>
    <t>Химия</t>
  </si>
  <si>
    <t>Математика</t>
  </si>
  <si>
    <t>Физика</t>
  </si>
  <si>
    <t>Базовые дисциплины</t>
  </si>
  <si>
    <t>Профильные дисциплины</t>
  </si>
  <si>
    <t>ОГСЭ.03</t>
  </si>
  <si>
    <t>ОГСЭ.04</t>
  </si>
  <si>
    <t>Общепрофессиональные дисциплины</t>
  </si>
  <si>
    <t>Профессиональные модули</t>
  </si>
  <si>
    <t>ПМ.01</t>
  </si>
  <si>
    <t>МДК.01.01</t>
  </si>
  <si>
    <t>КАЛЕНДАРНЫЙ УЧЕБНЫЙ ГРАФИК</t>
  </si>
  <si>
    <t>Форма обучения - очная</t>
  </si>
  <si>
    <t>Всего час. в неделю обязательной учебной нагрузки</t>
  </si>
  <si>
    <t>Нормативный срок обучения - 3 года 10 месяцев</t>
  </si>
  <si>
    <t>1 КУРС</t>
  </si>
  <si>
    <t>Обществознание (включая экономику и право)</t>
  </si>
  <si>
    <t>2 КУРС</t>
  </si>
  <si>
    <t>ОП.01</t>
  </si>
  <si>
    <t>ОП.03</t>
  </si>
  <si>
    <t>Производственная практика</t>
  </si>
  <si>
    <t>3 КУРС</t>
  </si>
  <si>
    <t>Безопасность жизнедеятельности</t>
  </si>
  <si>
    <t>ПМ.02</t>
  </si>
  <si>
    <t>МДК.02.01</t>
  </si>
  <si>
    <t>1   к  у  р  с</t>
  </si>
  <si>
    <t>Инженерная графика</t>
  </si>
  <si>
    <t>4 КУРС</t>
  </si>
  <si>
    <t>ЕН.01</t>
  </si>
  <si>
    <t>Информатика</t>
  </si>
  <si>
    <t>ОГСЭ.01</t>
  </si>
  <si>
    <t>Основы философии</t>
  </si>
  <si>
    <t>ОГСЭ.05</t>
  </si>
  <si>
    <t>Русский язык и культура речи</t>
  </si>
  <si>
    <t>Физическая культура</t>
  </si>
  <si>
    <t>ОП.06</t>
  </si>
  <si>
    <t>ОП.09</t>
  </si>
  <si>
    <t>ОП.10</t>
  </si>
  <si>
    <t>ОП.11</t>
  </si>
  <si>
    <t>ОУД.01</t>
  </si>
  <si>
    <t>ОУД.02</t>
  </si>
  <si>
    <t>ОУД.03</t>
  </si>
  <si>
    <t>ОУД.04</t>
  </si>
  <si>
    <t>ОУД.05</t>
  </si>
  <si>
    <t>ОУД.07</t>
  </si>
  <si>
    <t>ОУД.08</t>
  </si>
  <si>
    <t>ОУД.09</t>
  </si>
  <si>
    <t>ОУД.10</t>
  </si>
  <si>
    <t>ОУД.06</t>
  </si>
  <si>
    <t>ОП</t>
  </si>
  <si>
    <t>БД</t>
  </si>
  <si>
    <t xml:space="preserve">История </t>
  </si>
  <si>
    <t>Основы безопасности жизнедеятельности</t>
  </si>
  <si>
    <t>ПД</t>
  </si>
  <si>
    <t>ОУД.11</t>
  </si>
  <si>
    <t>ОУД.12</t>
  </si>
  <si>
    <t>Общепрофессионльные дисциплины</t>
  </si>
  <si>
    <t>ПМ</t>
  </si>
  <si>
    <t>МДК.05.01</t>
  </si>
  <si>
    <t xml:space="preserve"> 10.06 - 29.06</t>
  </si>
  <si>
    <t xml:space="preserve"> 29.07 - 31.08</t>
  </si>
  <si>
    <t>Астрономия</t>
  </si>
  <si>
    <t>ОУД.13</t>
  </si>
  <si>
    <t>Экология</t>
  </si>
  <si>
    <t>ОУД.14</t>
  </si>
  <si>
    <t>Технология профессиональной деятельности</t>
  </si>
  <si>
    <t>ПП</t>
  </si>
  <si>
    <t>ОГСЭ</t>
  </si>
  <si>
    <t>Общий гуманитарный и социально-экономический учебный цикл</t>
  </si>
  <si>
    <t>ОГСЭ.02</t>
  </si>
  <si>
    <t>ЕН</t>
  </si>
  <si>
    <t>Математический и общий естественнонаучный учебный цикл</t>
  </si>
  <si>
    <t>Учебная практика</t>
  </si>
  <si>
    <t>УП.05.01</t>
  </si>
  <si>
    <t>ПРОФЕССИОНАЛЬНАЯ ПОДГОТОВКА</t>
  </si>
  <si>
    <t>ОБЩЕОБРАЗОВАТЕЛЬНАЯ ПОДГОТОВКА</t>
  </si>
  <si>
    <t>П</t>
  </si>
  <si>
    <t>Профессиональный учебный цикл</t>
  </si>
  <si>
    <t>Организация работ по профессии Пожарный</t>
  </si>
  <si>
    <t>ПМ.03</t>
  </si>
  <si>
    <t>МДК.03.01</t>
  </si>
  <si>
    <t>ОП.02</t>
  </si>
  <si>
    <t>Производственнная практика</t>
  </si>
  <si>
    <t>ПМ.04</t>
  </si>
  <si>
    <t>МДК.04.01</t>
  </si>
  <si>
    <t>УП.04</t>
  </si>
  <si>
    <t xml:space="preserve">  01.09 – 28.09</t>
  </si>
  <si>
    <t xml:space="preserve">  29.09  –  26.10</t>
  </si>
  <si>
    <t xml:space="preserve">  27.10 – 30.11</t>
  </si>
  <si>
    <t xml:space="preserve"> 01.12 – 28.12</t>
  </si>
  <si>
    <t xml:space="preserve">  29.12 - 25.01</t>
  </si>
  <si>
    <t xml:space="preserve"> 26.01 – 22.02</t>
  </si>
  <si>
    <t xml:space="preserve">  23.02 - 29.03</t>
  </si>
  <si>
    <t xml:space="preserve">  30.03 - 26.04</t>
  </si>
  <si>
    <t xml:space="preserve">  27.04 - 31.05</t>
  </si>
  <si>
    <t xml:space="preserve"> 01.06 - 28.06</t>
  </si>
  <si>
    <t xml:space="preserve"> 27.07 - 31.08</t>
  </si>
  <si>
    <t>ПП.02</t>
  </si>
  <si>
    <t>ПП.04</t>
  </si>
  <si>
    <r>
      <t xml:space="preserve"> </t>
    </r>
    <r>
      <rPr>
        <sz val="8"/>
        <color indexed="8"/>
        <rFont val="Times New Roman"/>
        <family val="1"/>
      </rPr>
      <t>29.06 - 26.07</t>
    </r>
  </si>
  <si>
    <t xml:space="preserve"> 29.09  –  26.10</t>
  </si>
  <si>
    <t>Биология</t>
  </si>
  <si>
    <t>ОГСЭ.06</t>
  </si>
  <si>
    <t>ЕН.02</t>
  </si>
  <si>
    <t>Экологические основы природопользования</t>
  </si>
  <si>
    <t>Выполнение работ по одной или нескольким профессиям рабочих, должностям служащих</t>
  </si>
  <si>
    <t>ПП.01</t>
  </si>
  <si>
    <t>ОП.14</t>
  </si>
  <si>
    <t>Охрана труда</t>
  </si>
  <si>
    <t>ОП.04</t>
  </si>
  <si>
    <t>ОП.08</t>
  </si>
  <si>
    <t>ПП.03</t>
  </si>
  <si>
    <t>ППД</t>
  </si>
  <si>
    <t>Производственная практика (преддипломная)</t>
  </si>
  <si>
    <t>ОП.05</t>
  </si>
  <si>
    <t>Государственное бюджетное профессиональное образовательное учреждение  Ростовской области "ВТММ"</t>
  </si>
  <si>
    <t>специальность среднего профессионального образования 13.02.11 Техническая эксплуатация и обслуживание электрического и электромеханического оборудования (по отраслям)</t>
  </si>
  <si>
    <t>Квалификация: техник</t>
  </si>
  <si>
    <t>ДЗ-2, З-1</t>
  </si>
  <si>
    <t>З-1</t>
  </si>
  <si>
    <t>Э</t>
  </si>
  <si>
    <t>ДЗ</t>
  </si>
  <si>
    <t>З</t>
  </si>
  <si>
    <t>ДЗ-2</t>
  </si>
  <si>
    <t>Э-4, ДЗ-7, З-2</t>
  </si>
  <si>
    <t>ДЗ-4</t>
  </si>
  <si>
    <t>Э-4, ДЗ-1, З-2</t>
  </si>
  <si>
    <t>Техническая механика</t>
  </si>
  <si>
    <t>Материаловедение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</si>
  <si>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</si>
  <si>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</si>
  <si>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>Выполнение работ по одной или нескольким профессиям рабочих</t>
  </si>
  <si>
    <t>Выполнение работ по профессии рабочего слесарь-электрик по ремонту электрооборудования</t>
  </si>
  <si>
    <t>ДЗ-1,З-1</t>
  </si>
  <si>
    <t>ДЗ-1, З-1</t>
  </si>
  <si>
    <t>ДЗ-5, З-1</t>
  </si>
  <si>
    <t>ДЗ-1</t>
  </si>
  <si>
    <t>Метрология, стандартизация и сертификация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</si>
  <si>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</si>
  <si>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</si>
  <si>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МДК.01.03</t>
  </si>
  <si>
    <t>Выполнение сервисного обслуживания бытовых машин и приборов</t>
  </si>
  <si>
    <t>Типовые технологические процессы  обслуживания  бытовых машин и приборов</t>
  </si>
  <si>
    <t>Правовые основы профессиональной деятельности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</si>
  <si>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</si>
  <si>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</si>
  <si>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</si>
  <si>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</si>
  <si>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ДЗ-4</t>
  </si>
  <si>
    <t>Э-3, ДЗ-4, З-4</t>
  </si>
  <si>
    <t>Э-3,ДЗ-5</t>
  </si>
  <si>
    <t>Э-3, ДЗ-2, З-1</t>
  </si>
  <si>
    <t>Противодействия коррупции</t>
  </si>
  <si>
    <t>Э-1</t>
  </si>
  <si>
    <t>Русский язык</t>
  </si>
  <si>
    <t>По выбору из обязательных предметных областей</t>
  </si>
  <si>
    <t>Дополнительные</t>
  </si>
  <si>
    <t>ОУД.015</t>
  </si>
  <si>
    <t>Исследовательская (проектная) деятельность</t>
  </si>
  <si>
    <t>Э-2, ДЗ-8, З-2</t>
  </si>
  <si>
    <t>ДЗ-5, Э-2, З-1</t>
  </si>
  <si>
    <t>ДЗ-3, Э-1</t>
  </si>
  <si>
    <t>ДЗ*</t>
  </si>
  <si>
    <t>Иностранный язык в профессиональной деятельности</t>
  </si>
  <si>
    <t>Психология общения</t>
  </si>
  <si>
    <t>ЕН.03</t>
  </si>
  <si>
    <t>АП</t>
  </si>
  <si>
    <t>Адаптационный цикл</t>
  </si>
  <si>
    <t>Общепрофессиональный цикл</t>
  </si>
  <si>
    <t>АУД..01</t>
  </si>
  <si>
    <t>Коммуникативный практикум</t>
  </si>
  <si>
    <t xml:space="preserve">Электротехника </t>
  </si>
  <si>
    <t>Основы электротехники и схемотехники</t>
  </si>
  <si>
    <t>Электрическое и электромеханиченское оборудование</t>
  </si>
  <si>
    <t>Выполнение работ по профессии рабочего 18590 Слесарь-электрик по ремонту электрооборудования</t>
  </si>
  <si>
    <t>Электробезовасность</t>
  </si>
  <si>
    <t>Электросбережение</t>
  </si>
  <si>
    <t xml:space="preserve">Электрическое и электромеханическое оборудование </t>
  </si>
  <si>
    <t xml:space="preserve">Э  </t>
  </si>
  <si>
    <t>Э-2, ДЗ-1, З-1</t>
  </si>
  <si>
    <t>Эффективное поведение на рынке труда и основы предпринимательства</t>
  </si>
  <si>
    <t>ДЗ-2,З-2</t>
  </si>
  <si>
    <t>Э-4, ДЗ-2, З-3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</si>
</sst>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7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4" borderId="13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20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9" fillId="4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7" fillId="33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3" fillId="30" borderId="13" xfId="0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0" fillId="36" borderId="0" xfId="0" applyFill="1" applyAlignment="1">
      <alignment/>
    </xf>
    <xf numFmtId="0" fontId="14" fillId="36" borderId="0" xfId="0" applyFont="1" applyFill="1" applyBorder="1" applyAlignment="1">
      <alignment horizontal="center"/>
    </xf>
    <xf numFmtId="0" fontId="4" fillId="36" borderId="13" xfId="0" applyFont="1" applyFill="1" applyBorder="1" applyAlignment="1">
      <alignment textRotation="90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0" fontId="0" fillId="36" borderId="0" xfId="0" applyFill="1" applyBorder="1" applyAlignment="1">
      <alignment/>
    </xf>
    <xf numFmtId="172" fontId="6" fillId="36" borderId="0" xfId="0" applyNumberFormat="1" applyFont="1" applyFill="1" applyBorder="1" applyAlignment="1">
      <alignment/>
    </xf>
    <xf numFmtId="0" fontId="63" fillId="30" borderId="11" xfId="0" applyFont="1" applyFill="1" applyBorder="1" applyAlignment="1">
      <alignment/>
    </xf>
    <xf numFmtId="0" fontId="4" fillId="0" borderId="13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7" fillId="33" borderId="1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17" fillId="17" borderId="13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35" borderId="18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17" fillId="38" borderId="13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wrapText="1"/>
    </xf>
    <xf numFmtId="0" fontId="17" fillId="39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64" fillId="39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wrapText="1"/>
    </xf>
    <xf numFmtId="0" fontId="17" fillId="38" borderId="13" xfId="0" applyFont="1" applyFill="1" applyBorder="1" applyAlignment="1">
      <alignment horizontal="center" wrapText="1"/>
    </xf>
    <xf numFmtId="0" fontId="17" fillId="38" borderId="15" xfId="0" applyFont="1" applyFill="1" applyBorder="1" applyAlignment="1">
      <alignment horizontal="center" wrapText="1"/>
    </xf>
    <xf numFmtId="0" fontId="63" fillId="39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65" fillId="30" borderId="13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66" fillId="40" borderId="11" xfId="0" applyFont="1" applyFill="1" applyBorder="1" applyAlignment="1">
      <alignment horizontal="center"/>
    </xf>
    <xf numFmtId="0" fontId="66" fillId="40" borderId="11" xfId="0" applyFont="1" applyFill="1" applyBorder="1" applyAlignment="1">
      <alignment horizontal="center" vertical="center" textRotation="90"/>
    </xf>
    <xf numFmtId="0" fontId="66" fillId="40" borderId="11" xfId="0" applyFont="1" applyFill="1" applyBorder="1" applyAlignment="1">
      <alignment horizontal="center" wrapText="1"/>
    </xf>
    <xf numFmtId="0" fontId="17" fillId="41" borderId="11" xfId="0" applyFont="1" applyFill="1" applyBorder="1" applyAlignment="1">
      <alignment horizont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 textRotation="90" wrapText="1"/>
    </xf>
    <xf numFmtId="0" fontId="21" fillId="35" borderId="11" xfId="0" applyFont="1" applyFill="1" applyBorder="1" applyAlignment="1">
      <alignment horizontal="center" vertical="center" wrapText="1"/>
    </xf>
    <xf numFmtId="0" fontId="25" fillId="42" borderId="11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65" fillId="39" borderId="13" xfId="0" applyFont="1" applyFill="1" applyBorder="1" applyAlignment="1">
      <alignment horizontal="center" vertical="center"/>
    </xf>
    <xf numFmtId="0" fontId="65" fillId="39" borderId="11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3" borderId="15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65" fillId="44" borderId="13" xfId="0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21" fillId="44" borderId="11" xfId="0" applyFont="1" applyFill="1" applyBorder="1" applyAlignment="1">
      <alignment horizontal="center" vertical="center"/>
    </xf>
    <xf numFmtId="0" fontId="22" fillId="44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" fillId="0" borderId="20" xfId="0" applyFont="1" applyBorder="1" applyAlignment="1">
      <alignment vertical="center" wrapText="1"/>
    </xf>
    <xf numFmtId="0" fontId="65" fillId="44" borderId="11" xfId="0" applyFont="1" applyFill="1" applyBorder="1" applyAlignment="1">
      <alignment horizontal="center" vertical="center"/>
    </xf>
    <xf numFmtId="0" fontId="21" fillId="44" borderId="15" xfId="0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/>
    </xf>
    <xf numFmtId="0" fontId="65" fillId="40" borderId="11" xfId="0" applyFont="1" applyFill="1" applyBorder="1" applyAlignment="1">
      <alignment/>
    </xf>
    <xf numFmtId="0" fontId="21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/>
    </xf>
    <xf numFmtId="0" fontId="21" fillId="44" borderId="1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textRotation="90"/>
    </xf>
    <xf numFmtId="0" fontId="14" fillId="0" borderId="15" xfId="0" applyFont="1" applyBorder="1" applyAlignment="1">
      <alignment horizontal="center"/>
    </xf>
    <xf numFmtId="0" fontId="65" fillId="42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textRotation="90"/>
    </xf>
    <xf numFmtId="0" fontId="4" fillId="0" borderId="13" xfId="0" applyFont="1" applyBorder="1" applyAlignment="1">
      <alignment vertical="center" wrapText="1"/>
    </xf>
    <xf numFmtId="0" fontId="7" fillId="42" borderId="11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/>
    </xf>
    <xf numFmtId="0" fontId="63" fillId="42" borderId="11" xfId="0" applyFont="1" applyFill="1" applyBorder="1" applyAlignment="1">
      <alignment/>
    </xf>
    <xf numFmtId="0" fontId="19" fillId="42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9" fillId="4" borderId="20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8" borderId="23" xfId="0" applyFont="1" applyFill="1" applyBorder="1" applyAlignment="1">
      <alignment horizontal="center" vertical="center"/>
    </xf>
    <xf numFmtId="0" fontId="63" fillId="30" borderId="20" xfId="0" applyFont="1" applyFill="1" applyBorder="1" applyAlignment="1">
      <alignment/>
    </xf>
    <xf numFmtId="0" fontId="17" fillId="32" borderId="20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65" fillId="3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42" borderId="11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wrapText="1"/>
    </xf>
    <xf numFmtId="0" fontId="17" fillId="17" borderId="11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wrapText="1"/>
    </xf>
    <xf numFmtId="0" fontId="65" fillId="30" borderId="11" xfId="0" applyFont="1" applyFill="1" applyBorder="1" applyAlignment="1">
      <alignment horizontal="center" vertical="center"/>
    </xf>
    <xf numFmtId="0" fontId="65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textRotation="90"/>
    </xf>
    <xf numFmtId="0" fontId="10" fillId="38" borderId="11" xfId="0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vertical="center"/>
    </xf>
    <xf numFmtId="0" fontId="65" fillId="35" borderId="25" xfId="0" applyFont="1" applyFill="1" applyBorder="1" applyAlignment="1">
      <alignment vertical="center"/>
    </xf>
    <xf numFmtId="0" fontId="65" fillId="35" borderId="26" xfId="0" applyFont="1" applyFill="1" applyBorder="1" applyAlignment="1">
      <alignment vertical="center"/>
    </xf>
    <xf numFmtId="0" fontId="65" fillId="35" borderId="27" xfId="0" applyFont="1" applyFill="1" applyBorder="1" applyAlignment="1">
      <alignment vertical="center"/>
    </xf>
    <xf numFmtId="0" fontId="65" fillId="35" borderId="14" xfId="0" applyFont="1" applyFill="1" applyBorder="1" applyAlignment="1">
      <alignment vertical="center"/>
    </xf>
    <xf numFmtId="0" fontId="65" fillId="35" borderId="11" xfId="0" applyFont="1" applyFill="1" applyBorder="1" applyAlignment="1">
      <alignment vertical="center"/>
    </xf>
    <xf numFmtId="0" fontId="65" fillId="37" borderId="24" xfId="0" applyFont="1" applyFill="1" applyBorder="1" applyAlignment="1">
      <alignment vertical="center"/>
    </xf>
    <xf numFmtId="0" fontId="65" fillId="37" borderId="25" xfId="0" applyFont="1" applyFill="1" applyBorder="1" applyAlignment="1">
      <alignment vertical="center"/>
    </xf>
    <xf numFmtId="0" fontId="65" fillId="37" borderId="26" xfId="0" applyFont="1" applyFill="1" applyBorder="1" applyAlignment="1">
      <alignment vertical="center"/>
    </xf>
    <xf numFmtId="0" fontId="65" fillId="37" borderId="27" xfId="0" applyFont="1" applyFill="1" applyBorder="1" applyAlignment="1">
      <alignment vertical="center"/>
    </xf>
    <xf numFmtId="0" fontId="65" fillId="37" borderId="14" xfId="0" applyFont="1" applyFill="1" applyBorder="1" applyAlignment="1">
      <alignment vertical="center"/>
    </xf>
    <xf numFmtId="0" fontId="65" fillId="37" borderId="11" xfId="0" applyFont="1" applyFill="1" applyBorder="1" applyAlignment="1">
      <alignment vertical="center"/>
    </xf>
    <xf numFmtId="0" fontId="65" fillId="30" borderId="24" xfId="0" applyFont="1" applyFill="1" applyBorder="1" applyAlignment="1">
      <alignment vertical="center"/>
    </xf>
    <xf numFmtId="0" fontId="65" fillId="30" borderId="25" xfId="0" applyFont="1" applyFill="1" applyBorder="1" applyAlignment="1">
      <alignment vertical="center"/>
    </xf>
    <xf numFmtId="0" fontId="65" fillId="30" borderId="26" xfId="0" applyFont="1" applyFill="1" applyBorder="1" applyAlignment="1">
      <alignment vertical="center"/>
    </xf>
    <xf numFmtId="0" fontId="65" fillId="30" borderId="27" xfId="0" applyFont="1" applyFill="1" applyBorder="1" applyAlignment="1">
      <alignment vertical="center"/>
    </xf>
    <xf numFmtId="0" fontId="65" fillId="30" borderId="14" xfId="0" applyFont="1" applyFill="1" applyBorder="1" applyAlignment="1">
      <alignment vertical="center"/>
    </xf>
    <xf numFmtId="0" fontId="65" fillId="30" borderId="11" xfId="0" applyFont="1" applyFill="1" applyBorder="1" applyAlignment="1">
      <alignment vertical="center"/>
    </xf>
    <xf numFmtId="0" fontId="10" fillId="38" borderId="25" xfId="0" applyFont="1" applyFill="1" applyBorder="1" applyAlignment="1">
      <alignment vertical="center"/>
    </xf>
    <xf numFmtId="0" fontId="10" fillId="38" borderId="26" xfId="0" applyFont="1" applyFill="1" applyBorder="1" applyAlignment="1">
      <alignment vertical="center"/>
    </xf>
    <xf numFmtId="0" fontId="10" fillId="38" borderId="14" xfId="0" applyFont="1" applyFill="1" applyBorder="1" applyAlignment="1">
      <alignment vertical="center"/>
    </xf>
    <xf numFmtId="0" fontId="10" fillId="38" borderId="11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0" fillId="37" borderId="25" xfId="0" applyFont="1" applyFill="1" applyBorder="1" applyAlignment="1">
      <alignment vertical="center"/>
    </xf>
    <xf numFmtId="0" fontId="10" fillId="37" borderId="26" xfId="0" applyFont="1" applyFill="1" applyBorder="1" applyAlignment="1">
      <alignment vertical="center"/>
    </xf>
    <xf numFmtId="0" fontId="10" fillId="37" borderId="27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/>
    </xf>
    <xf numFmtId="0" fontId="10" fillId="37" borderId="11" xfId="0" applyFont="1" applyFill="1" applyBorder="1" applyAlignment="1">
      <alignment vertical="center"/>
    </xf>
    <xf numFmtId="0" fontId="10" fillId="38" borderId="24" xfId="0" applyFont="1" applyFill="1" applyBorder="1" applyAlignment="1">
      <alignment vertical="center"/>
    </xf>
    <xf numFmtId="0" fontId="10" fillId="38" borderId="27" xfId="0" applyFont="1" applyFill="1" applyBorder="1" applyAlignment="1">
      <alignment vertical="center"/>
    </xf>
    <xf numFmtId="0" fontId="21" fillId="33" borderId="24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24" xfId="0" applyFont="1" applyFill="1" applyBorder="1" applyAlignment="1">
      <alignment vertical="center"/>
    </xf>
    <xf numFmtId="0" fontId="21" fillId="38" borderId="25" xfId="0" applyFont="1" applyFill="1" applyBorder="1" applyAlignment="1">
      <alignment vertical="center"/>
    </xf>
    <xf numFmtId="0" fontId="21" fillId="38" borderId="26" xfId="0" applyFont="1" applyFill="1" applyBorder="1" applyAlignment="1">
      <alignment vertical="center"/>
    </xf>
    <xf numFmtId="0" fontId="21" fillId="38" borderId="27" xfId="0" applyFont="1" applyFill="1" applyBorder="1" applyAlignment="1">
      <alignment vertical="center"/>
    </xf>
    <xf numFmtId="0" fontId="21" fillId="38" borderId="14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left" vertical="center" wrapText="1"/>
    </xf>
    <xf numFmtId="0" fontId="10" fillId="38" borderId="2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left" vertical="center" wrapText="1"/>
    </xf>
    <xf numFmtId="0" fontId="21" fillId="38" borderId="20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left" vertical="center" wrapText="1"/>
    </xf>
    <xf numFmtId="0" fontId="10" fillId="37" borderId="2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25" fillId="42" borderId="24" xfId="0" applyFont="1" applyFill="1" applyBorder="1" applyAlignment="1">
      <alignment horizontal="center" vertical="center"/>
    </xf>
    <xf numFmtId="0" fontId="25" fillId="42" borderId="26" xfId="0" applyFont="1" applyFill="1" applyBorder="1" applyAlignment="1">
      <alignment horizontal="center" vertical="center"/>
    </xf>
    <xf numFmtId="0" fontId="25" fillId="42" borderId="27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/>
    </xf>
    <xf numFmtId="0" fontId="17" fillId="17" borderId="25" xfId="0" applyFont="1" applyFill="1" applyBorder="1" applyAlignment="1">
      <alignment horizontal="center" vertical="center"/>
    </xf>
    <xf numFmtId="0" fontId="17" fillId="17" borderId="26" xfId="0" applyFont="1" applyFill="1" applyBorder="1" applyAlignment="1">
      <alignment horizontal="center" vertical="center"/>
    </xf>
    <xf numFmtId="0" fontId="17" fillId="17" borderId="27" xfId="0" applyFont="1" applyFill="1" applyBorder="1" applyAlignment="1">
      <alignment horizontal="center" vertical="center"/>
    </xf>
    <xf numFmtId="0" fontId="17" fillId="17" borderId="14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wrapText="1"/>
    </xf>
    <xf numFmtId="0" fontId="17" fillId="17" borderId="25" xfId="0" applyFont="1" applyFill="1" applyBorder="1" applyAlignment="1">
      <alignment horizontal="center" wrapText="1"/>
    </xf>
    <xf numFmtId="0" fontId="17" fillId="17" borderId="26" xfId="0" applyFont="1" applyFill="1" applyBorder="1" applyAlignment="1">
      <alignment horizontal="center" wrapText="1"/>
    </xf>
    <xf numFmtId="0" fontId="17" fillId="17" borderId="27" xfId="0" applyFont="1" applyFill="1" applyBorder="1" applyAlignment="1">
      <alignment horizontal="center" wrapText="1"/>
    </xf>
    <xf numFmtId="0" fontId="17" fillId="17" borderId="14" xfId="0" applyFont="1" applyFill="1" applyBorder="1" applyAlignment="1">
      <alignment horizontal="center" wrapText="1"/>
    </xf>
    <xf numFmtId="0" fontId="17" fillId="17" borderId="11" xfId="0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wrapText="1"/>
    </xf>
    <xf numFmtId="0" fontId="17" fillId="34" borderId="25" xfId="0" applyFont="1" applyFill="1" applyBorder="1" applyAlignment="1">
      <alignment horizontal="center" wrapText="1"/>
    </xf>
    <xf numFmtId="0" fontId="17" fillId="34" borderId="26" xfId="0" applyFont="1" applyFill="1" applyBorder="1" applyAlignment="1">
      <alignment horizontal="center" wrapText="1"/>
    </xf>
    <xf numFmtId="0" fontId="17" fillId="34" borderId="27" xfId="0" applyFont="1" applyFill="1" applyBorder="1" applyAlignment="1">
      <alignment horizontal="center" wrapText="1"/>
    </xf>
    <xf numFmtId="0" fontId="17" fillId="34" borderId="14" xfId="0" applyFont="1" applyFill="1" applyBorder="1" applyAlignment="1">
      <alignment horizontal="center" wrapText="1"/>
    </xf>
    <xf numFmtId="0" fontId="17" fillId="39" borderId="11" xfId="0" applyFont="1" applyFill="1" applyBorder="1" applyAlignment="1">
      <alignment horizontal="center" wrapText="1"/>
    </xf>
    <xf numFmtId="0" fontId="67" fillId="0" borderId="18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68" fillId="37" borderId="18" xfId="0" applyFont="1" applyFill="1" applyBorder="1" applyAlignment="1">
      <alignment horizontal="center" vertical="center"/>
    </xf>
    <xf numFmtId="0" fontId="68" fillId="37" borderId="20" xfId="0" applyFont="1" applyFill="1" applyBorder="1" applyAlignment="1">
      <alignment horizontal="center" vertical="center"/>
    </xf>
    <xf numFmtId="0" fontId="68" fillId="37" borderId="18" xfId="0" applyFont="1" applyFill="1" applyBorder="1" applyAlignment="1">
      <alignment horizontal="left" vertical="center" wrapText="1"/>
    </xf>
    <xf numFmtId="0" fontId="67" fillId="37" borderId="20" xfId="0" applyFont="1" applyFill="1" applyBorder="1" applyAlignment="1">
      <alignment horizontal="left" vertical="center" wrapText="1"/>
    </xf>
    <xf numFmtId="0" fontId="68" fillId="37" borderId="20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/>
    </xf>
    <xf numFmtId="0" fontId="67" fillId="0" borderId="20" xfId="0" applyFont="1" applyBorder="1" applyAlignment="1">
      <alignment horizontal="left" vertical="center"/>
    </xf>
    <xf numFmtId="0" fontId="5" fillId="17" borderId="18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37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67" fillId="0" borderId="18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5" fillId="17" borderId="18" xfId="0" applyFont="1" applyFill="1" applyBorder="1" applyAlignment="1">
      <alignment vertical="center" wrapText="1"/>
    </xf>
    <xf numFmtId="0" fontId="5" fillId="17" borderId="20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17" borderId="18" xfId="0" applyFont="1" applyFill="1" applyBorder="1" applyAlignment="1">
      <alignment horizontal="left" vertical="center" wrapText="1"/>
    </xf>
    <xf numFmtId="0" fontId="2" fillId="17" borderId="20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68" fillId="35" borderId="18" xfId="0" applyFont="1" applyFill="1" applyBorder="1" applyAlignment="1">
      <alignment horizontal="center" vertical="center"/>
    </xf>
    <xf numFmtId="0" fontId="68" fillId="35" borderId="20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 wrapText="1"/>
    </xf>
    <xf numFmtId="0" fontId="68" fillId="35" borderId="20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5" fillId="42" borderId="18" xfId="0" applyFont="1" applyFill="1" applyBorder="1" applyAlignment="1">
      <alignment horizontal="center" vertical="center" wrapText="1"/>
    </xf>
    <xf numFmtId="0" fontId="25" fillId="42" borderId="20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/>
    </xf>
    <xf numFmtId="0" fontId="65" fillId="35" borderId="20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65" fillId="35" borderId="25" xfId="0" applyFont="1" applyFill="1" applyBorder="1" applyAlignment="1">
      <alignment horizontal="center" vertical="center"/>
    </xf>
    <xf numFmtId="0" fontId="65" fillId="35" borderId="26" xfId="0" applyFont="1" applyFill="1" applyBorder="1" applyAlignment="1">
      <alignment horizontal="center" vertical="center"/>
    </xf>
    <xf numFmtId="0" fontId="65" fillId="35" borderId="27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5" fillId="35" borderId="11" xfId="0" applyFont="1" applyFill="1" applyBorder="1" applyAlignment="1">
      <alignment horizontal="center" vertical="center"/>
    </xf>
    <xf numFmtId="0" fontId="65" fillId="37" borderId="24" xfId="0" applyFont="1" applyFill="1" applyBorder="1" applyAlignment="1">
      <alignment horizontal="center" vertical="center"/>
    </xf>
    <xf numFmtId="0" fontId="65" fillId="37" borderId="25" xfId="0" applyFont="1" applyFill="1" applyBorder="1" applyAlignment="1">
      <alignment horizontal="center" vertical="center"/>
    </xf>
    <xf numFmtId="0" fontId="65" fillId="37" borderId="26" xfId="0" applyFont="1" applyFill="1" applyBorder="1" applyAlignment="1">
      <alignment horizontal="center" vertical="center"/>
    </xf>
    <xf numFmtId="0" fontId="65" fillId="37" borderId="27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 wrapText="1"/>
    </xf>
    <xf numFmtId="0" fontId="65" fillId="37" borderId="20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/>
    </xf>
    <xf numFmtId="0" fontId="65" fillId="30" borderId="25" xfId="0" applyFont="1" applyFill="1" applyBorder="1" applyAlignment="1">
      <alignment horizontal="center" vertical="center"/>
    </xf>
    <xf numFmtId="0" fontId="65" fillId="30" borderId="26" xfId="0" applyFont="1" applyFill="1" applyBorder="1" applyAlignment="1">
      <alignment horizontal="center" vertical="center"/>
    </xf>
    <xf numFmtId="0" fontId="65" fillId="30" borderId="27" xfId="0" applyFont="1" applyFill="1" applyBorder="1" applyAlignment="1">
      <alignment horizontal="center" vertical="center"/>
    </xf>
    <xf numFmtId="0" fontId="65" fillId="30" borderId="14" xfId="0" applyFont="1" applyFill="1" applyBorder="1" applyAlignment="1">
      <alignment horizontal="center" vertical="center"/>
    </xf>
    <xf numFmtId="0" fontId="65" fillId="30" borderId="11" xfId="0" applyFont="1" applyFill="1" applyBorder="1" applyAlignment="1">
      <alignment horizontal="center" vertical="center"/>
    </xf>
    <xf numFmtId="0" fontId="65" fillId="30" borderId="18" xfId="0" applyFont="1" applyFill="1" applyBorder="1" applyAlignment="1">
      <alignment horizontal="center" vertical="center"/>
    </xf>
    <xf numFmtId="0" fontId="65" fillId="30" borderId="20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65" fillId="37" borderId="20" xfId="0" applyFont="1" applyFill="1" applyBorder="1" applyAlignment="1">
      <alignment horizontal="center" vertical="center"/>
    </xf>
    <xf numFmtId="0" fontId="65" fillId="39" borderId="24" xfId="0" applyFont="1" applyFill="1" applyBorder="1" applyAlignment="1">
      <alignment horizontal="center" vertical="center"/>
    </xf>
    <xf numFmtId="0" fontId="65" fillId="39" borderId="25" xfId="0" applyFont="1" applyFill="1" applyBorder="1" applyAlignment="1">
      <alignment horizontal="center" vertical="center"/>
    </xf>
    <xf numFmtId="0" fontId="65" fillId="39" borderId="26" xfId="0" applyFont="1" applyFill="1" applyBorder="1" applyAlignment="1">
      <alignment horizontal="center" vertical="center"/>
    </xf>
    <xf numFmtId="0" fontId="65" fillId="39" borderId="27" xfId="0" applyFont="1" applyFill="1" applyBorder="1" applyAlignment="1">
      <alignment horizontal="center" vertical="center"/>
    </xf>
    <xf numFmtId="0" fontId="65" fillId="39" borderId="14" xfId="0" applyFont="1" applyFill="1" applyBorder="1" applyAlignment="1">
      <alignment horizontal="center" vertical="center"/>
    </xf>
    <xf numFmtId="0" fontId="65" fillId="39" borderId="11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17" borderId="24" xfId="0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horizontal="center" vertical="center"/>
    </xf>
    <xf numFmtId="0" fontId="10" fillId="17" borderId="26" xfId="0" applyFont="1" applyFill="1" applyBorder="1" applyAlignment="1">
      <alignment horizontal="center" vertical="center"/>
    </xf>
    <xf numFmtId="0" fontId="10" fillId="17" borderId="27" xfId="0" applyFont="1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 vertical="center"/>
    </xf>
    <xf numFmtId="0" fontId="10" fillId="17" borderId="18" xfId="0" applyFont="1" applyFill="1" applyBorder="1" applyAlignment="1">
      <alignment horizontal="center" vertical="center"/>
    </xf>
    <xf numFmtId="0" fontId="10" fillId="17" borderId="20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20" xfId="0" applyFont="1" applyFill="1" applyBorder="1" applyAlignment="1">
      <alignment horizontal="center" vertical="center"/>
    </xf>
    <xf numFmtId="0" fontId="21" fillId="17" borderId="24" xfId="0" applyFont="1" applyFill="1" applyBorder="1" applyAlignment="1">
      <alignment horizontal="center" vertical="center"/>
    </xf>
    <xf numFmtId="0" fontId="21" fillId="17" borderId="25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12" fillId="38" borderId="18" xfId="0" applyFont="1" applyFill="1" applyBorder="1" applyAlignment="1">
      <alignment vertical="center" wrapText="1"/>
    </xf>
    <xf numFmtId="0" fontId="4" fillId="38" borderId="20" xfId="0" applyFont="1" applyFill="1" applyBorder="1" applyAlignment="1">
      <alignment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67" fillId="37" borderId="20" xfId="0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left" vertical="center"/>
    </xf>
    <xf numFmtId="0" fontId="67" fillId="37" borderId="2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10" fillId="38" borderId="24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65" fillId="35" borderId="18" xfId="0" applyFont="1" applyFill="1" applyBorder="1" applyAlignment="1">
      <alignment horizontal="center" vertical="center" wrapText="1"/>
    </xf>
    <xf numFmtId="0" fontId="65" fillId="35" borderId="20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40" borderId="20" xfId="0" applyFont="1" applyFill="1" applyBorder="1" applyAlignment="1">
      <alignment horizontal="center" vertical="center" wrapText="1"/>
    </xf>
    <xf numFmtId="0" fontId="65" fillId="42" borderId="18" xfId="0" applyFont="1" applyFill="1" applyBorder="1" applyAlignment="1">
      <alignment horizontal="center" vertical="center" wrapText="1"/>
    </xf>
    <xf numFmtId="0" fontId="65" fillId="42" borderId="20" xfId="0" applyFont="1" applyFill="1" applyBorder="1" applyAlignment="1">
      <alignment horizontal="center" vertical="center" wrapText="1"/>
    </xf>
    <xf numFmtId="0" fontId="65" fillId="42" borderId="18" xfId="0" applyFont="1" applyFill="1" applyBorder="1" applyAlignment="1">
      <alignment horizontal="center" vertical="center"/>
    </xf>
    <xf numFmtId="0" fontId="65" fillId="42" borderId="20" xfId="0" applyFont="1" applyFill="1" applyBorder="1" applyAlignment="1">
      <alignment horizontal="center" vertical="center"/>
    </xf>
    <xf numFmtId="0" fontId="21" fillId="44" borderId="24" xfId="0" applyFont="1" applyFill="1" applyBorder="1" applyAlignment="1">
      <alignment horizontal="center" vertical="center"/>
    </xf>
    <xf numFmtId="0" fontId="21" fillId="44" borderId="25" xfId="0" applyFont="1" applyFill="1" applyBorder="1" applyAlignment="1">
      <alignment horizontal="center" vertical="center"/>
    </xf>
    <xf numFmtId="0" fontId="21" fillId="44" borderId="26" xfId="0" applyFont="1" applyFill="1" applyBorder="1" applyAlignment="1">
      <alignment horizontal="center" vertical="center"/>
    </xf>
    <xf numFmtId="0" fontId="21" fillId="44" borderId="27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0" fontId="21" fillId="44" borderId="11" xfId="0" applyFont="1" applyFill="1" applyBorder="1" applyAlignment="1">
      <alignment horizontal="center" vertical="center"/>
    </xf>
    <xf numFmtId="0" fontId="65" fillId="30" borderId="30" xfId="0" applyFont="1" applyFill="1" applyBorder="1" applyAlignment="1">
      <alignment horizontal="center" vertical="center"/>
    </xf>
    <xf numFmtId="0" fontId="65" fillId="30" borderId="0" xfId="0" applyFont="1" applyFill="1" applyBorder="1" applyAlignment="1">
      <alignment horizontal="center" vertical="center"/>
    </xf>
    <xf numFmtId="0" fontId="65" fillId="30" borderId="19" xfId="0" applyFont="1" applyFill="1" applyBorder="1" applyAlignment="1">
      <alignment horizontal="center" vertical="center"/>
    </xf>
    <xf numFmtId="0" fontId="65" fillId="39" borderId="30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center"/>
    </xf>
    <xf numFmtId="0" fontId="65" fillId="39" borderId="19" xfId="0" applyFont="1" applyFill="1" applyBorder="1" applyAlignment="1">
      <alignment horizontal="center" vertical="center"/>
    </xf>
    <xf numFmtId="0" fontId="25" fillId="42" borderId="23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/>
    </xf>
    <xf numFmtId="0" fontId="10" fillId="17" borderId="18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wrapText="1"/>
    </xf>
    <xf numFmtId="0" fontId="17" fillId="34" borderId="15" xfId="0" applyFont="1" applyFill="1" applyBorder="1" applyAlignment="1">
      <alignment horizontal="center" wrapText="1"/>
    </xf>
    <xf numFmtId="0" fontId="17" fillId="17" borderId="18" xfId="0" applyFont="1" applyFill="1" applyBorder="1" applyAlignment="1">
      <alignment horizontal="center" vertical="center"/>
    </xf>
    <xf numFmtId="0" fontId="17" fillId="17" borderId="20" xfId="0" applyFont="1" applyFill="1" applyBorder="1" applyAlignment="1">
      <alignment horizontal="center" vertical="center"/>
    </xf>
    <xf numFmtId="0" fontId="65" fillId="30" borderId="23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9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3" fillId="0" borderId="13" xfId="0" applyFont="1" applyFill="1" applyBorder="1" applyAlignment="1">
      <alignment/>
    </xf>
    <xf numFmtId="0" fontId="63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65" fillId="0" borderId="13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textRotation="90"/>
    </xf>
    <xf numFmtId="0" fontId="66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wrapText="1"/>
    </xf>
    <xf numFmtId="0" fontId="70" fillId="0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65" fillId="44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0"/>
  <sheetViews>
    <sheetView view="pageBreakPreview" zoomScaleNormal="90" zoomScaleSheetLayoutView="100" zoomScalePageLayoutView="0" workbookViewId="0" topLeftCell="A1">
      <selection activeCell="AV11" sqref="AV11:BD64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4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3"/>
      <c r="AL1" s="13"/>
      <c r="AM1" s="13"/>
      <c r="AN1" s="13"/>
      <c r="AP1" s="11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</row>
    <row r="3" spans="2:55" ht="15"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</row>
    <row r="4" spans="2:55" ht="15.75" thickBo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16"/>
      <c r="AO4" s="263" t="s">
        <v>36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16"/>
      <c r="BB4" s="16"/>
      <c r="BC4" s="16"/>
    </row>
    <row r="5" spans="2:55" ht="15" customHeight="1" thickBot="1">
      <c r="B5" s="14" t="s">
        <v>38</v>
      </c>
      <c r="C5" s="14"/>
      <c r="D5" s="14"/>
      <c r="E5" s="14"/>
      <c r="F5" s="14"/>
      <c r="G5" s="14"/>
      <c r="H5" s="14"/>
      <c r="I5" s="14"/>
      <c r="J5" s="14"/>
      <c r="K5" s="17"/>
      <c r="L5" s="17"/>
      <c r="M5" s="17"/>
      <c r="N5" s="17"/>
      <c r="O5" s="14"/>
      <c r="P5" s="14"/>
      <c r="Q5" s="14"/>
      <c r="R5" s="14"/>
      <c r="S5" s="14"/>
      <c r="T5" s="14"/>
      <c r="U5" s="294" t="s">
        <v>39</v>
      </c>
      <c r="V5" s="295"/>
      <c r="W5" s="295"/>
      <c r="X5" s="295"/>
      <c r="Y5" s="295"/>
      <c r="Z5" s="296"/>
      <c r="AA5" s="297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6"/>
      <c r="AP5" s="16"/>
      <c r="AQ5" s="16"/>
      <c r="AR5" s="15"/>
      <c r="AS5" s="16"/>
      <c r="AT5" s="16"/>
      <c r="AU5" s="16"/>
      <c r="AV5" s="15"/>
      <c r="AW5" s="15"/>
      <c r="AX5" s="15"/>
      <c r="AY5" s="15"/>
      <c r="AZ5" s="15"/>
      <c r="BA5" s="15"/>
      <c r="BB5" s="15"/>
      <c r="BC5" s="15"/>
    </row>
    <row r="6" spans="1:56" ht="60" customHeight="1" thickBot="1">
      <c r="A6" s="266" t="s">
        <v>0</v>
      </c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124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4"/>
      <c r="AM6" s="50" t="s">
        <v>118</v>
      </c>
      <c r="AN6" s="242" t="s">
        <v>12</v>
      </c>
      <c r="AO6" s="243"/>
      <c r="AP6" s="243"/>
      <c r="AQ6" s="244"/>
      <c r="AR6" s="52" t="s">
        <v>119</v>
      </c>
      <c r="AS6" s="242" t="s">
        <v>13</v>
      </c>
      <c r="AT6" s="243"/>
      <c r="AU6" s="244"/>
      <c r="AV6" s="160" t="s">
        <v>123</v>
      </c>
      <c r="AW6" s="242" t="s">
        <v>14</v>
      </c>
      <c r="AX6" s="243"/>
      <c r="AY6" s="244"/>
      <c r="AZ6" s="52" t="s">
        <v>120</v>
      </c>
      <c r="BA6" s="242" t="s">
        <v>15</v>
      </c>
      <c r="BB6" s="243"/>
      <c r="BC6" s="243"/>
      <c r="BD6" s="244"/>
    </row>
    <row r="7" spans="1:56" ht="15.75" customHeight="1" thickBot="1">
      <c r="A7" s="266"/>
      <c r="B7" s="266"/>
      <c r="C7" s="266"/>
      <c r="D7" s="266"/>
      <c r="E7" s="245" t="s">
        <v>16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</row>
    <row r="8" spans="1:56" ht="19.5" customHeight="1" thickBot="1">
      <c r="A8" s="266"/>
      <c r="B8" s="266"/>
      <c r="C8" s="266"/>
      <c r="D8" s="266"/>
      <c r="E8" s="169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2">
        <v>26</v>
      </c>
      <c r="AV8" s="66">
        <v>27</v>
      </c>
      <c r="AW8" s="25">
        <v>28</v>
      </c>
      <c r="AX8" s="2">
        <v>29</v>
      </c>
      <c r="AY8" s="2">
        <v>30</v>
      </c>
      <c r="AZ8" s="2">
        <v>31</v>
      </c>
      <c r="BA8" s="2">
        <v>32</v>
      </c>
      <c r="BB8" s="2">
        <v>33</v>
      </c>
      <c r="BC8" s="2">
        <v>34</v>
      </c>
      <c r="BD8" s="2">
        <v>35</v>
      </c>
    </row>
    <row r="9" spans="1:56" ht="19.5" customHeight="1" thickBot="1">
      <c r="A9" s="266"/>
      <c r="B9" s="266"/>
      <c r="C9" s="266"/>
      <c r="D9" s="266"/>
      <c r="E9" s="275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</row>
    <row r="10" spans="1:56" ht="19.5" customHeight="1" thickBot="1">
      <c r="A10" s="266"/>
      <c r="B10" s="266"/>
      <c r="C10" s="266"/>
      <c r="D10" s="266"/>
      <c r="E10" s="170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67">
        <v>44</v>
      </c>
      <c r="AW10" s="41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</row>
    <row r="11" spans="1:56" ht="18" customHeight="1" thickBot="1">
      <c r="A11" s="251" t="s">
        <v>49</v>
      </c>
      <c r="B11" s="255" t="s">
        <v>73</v>
      </c>
      <c r="C11" s="254" t="s">
        <v>99</v>
      </c>
      <c r="D11" s="10" t="s">
        <v>17</v>
      </c>
      <c r="E11" s="171">
        <f aca="true" t="shared" si="0" ref="E11:U12">E13+E31</f>
        <v>36</v>
      </c>
      <c r="F11" s="29">
        <f t="shared" si="0"/>
        <v>36</v>
      </c>
      <c r="G11" s="29">
        <f t="shared" si="0"/>
        <v>36</v>
      </c>
      <c r="H11" s="29">
        <f t="shared" si="0"/>
        <v>36</v>
      </c>
      <c r="I11" s="29">
        <f t="shared" si="0"/>
        <v>36</v>
      </c>
      <c r="J11" s="29">
        <f t="shared" si="0"/>
        <v>36</v>
      </c>
      <c r="K11" s="29">
        <f t="shared" si="0"/>
        <v>36</v>
      </c>
      <c r="L11" s="29">
        <f t="shared" si="0"/>
        <v>36</v>
      </c>
      <c r="M11" s="29">
        <f t="shared" si="0"/>
        <v>36</v>
      </c>
      <c r="N11" s="29">
        <f t="shared" si="0"/>
        <v>36</v>
      </c>
      <c r="O11" s="29">
        <f t="shared" si="0"/>
        <v>36</v>
      </c>
      <c r="P11" s="29">
        <f t="shared" si="0"/>
        <v>36</v>
      </c>
      <c r="Q11" s="29">
        <f t="shared" si="0"/>
        <v>36</v>
      </c>
      <c r="R11" s="29">
        <f t="shared" si="0"/>
        <v>36</v>
      </c>
      <c r="S11" s="29">
        <f t="shared" si="0"/>
        <v>36</v>
      </c>
      <c r="T11" s="29">
        <f t="shared" si="0"/>
        <v>36</v>
      </c>
      <c r="U11" s="29">
        <f t="shared" si="0"/>
        <v>36</v>
      </c>
      <c r="V11" s="531">
        <f aca="true" t="shared" si="1" ref="V11:V64">SUM(E11:U11)</f>
        <v>612</v>
      </c>
      <c r="W11" s="531"/>
      <c r="X11" s="29">
        <f>X13+X31+X45</f>
        <v>36</v>
      </c>
      <c r="Y11" s="29">
        <f aca="true" t="shared" si="2" ref="Y11:AS12">Y13+Y31+Y45</f>
        <v>36</v>
      </c>
      <c r="Z11" s="29">
        <f t="shared" si="2"/>
        <v>36</v>
      </c>
      <c r="AA11" s="29">
        <f t="shared" si="2"/>
        <v>36</v>
      </c>
      <c r="AB11" s="29">
        <f t="shared" si="2"/>
        <v>36</v>
      </c>
      <c r="AC11" s="29">
        <f t="shared" si="2"/>
        <v>36</v>
      </c>
      <c r="AD11" s="29">
        <f t="shared" si="2"/>
        <v>36</v>
      </c>
      <c r="AE11" s="29">
        <f t="shared" si="2"/>
        <v>36</v>
      </c>
      <c r="AF11" s="29">
        <f t="shared" si="2"/>
        <v>36</v>
      </c>
      <c r="AG11" s="29">
        <f t="shared" si="2"/>
        <v>36</v>
      </c>
      <c r="AH11" s="29">
        <f t="shared" si="2"/>
        <v>36</v>
      </c>
      <c r="AI11" s="29">
        <f t="shared" si="2"/>
        <v>36</v>
      </c>
      <c r="AJ11" s="29">
        <f t="shared" si="2"/>
        <v>36</v>
      </c>
      <c r="AK11" s="29">
        <f t="shared" si="2"/>
        <v>36</v>
      </c>
      <c r="AL11" s="29">
        <f t="shared" si="2"/>
        <v>36</v>
      </c>
      <c r="AM11" s="29">
        <f t="shared" si="2"/>
        <v>36</v>
      </c>
      <c r="AN11" s="29">
        <f t="shared" si="2"/>
        <v>36</v>
      </c>
      <c r="AO11" s="29">
        <f t="shared" si="2"/>
        <v>36</v>
      </c>
      <c r="AP11" s="29">
        <f t="shared" si="2"/>
        <v>36</v>
      </c>
      <c r="AQ11" s="29">
        <f t="shared" si="2"/>
        <v>36</v>
      </c>
      <c r="AR11" s="29">
        <f t="shared" si="2"/>
        <v>36</v>
      </c>
      <c r="AS11" s="29">
        <f t="shared" si="2"/>
        <v>36</v>
      </c>
      <c r="AT11" s="183">
        <f aca="true" t="shared" si="3" ref="AT11:AT64">SUM(X11:AS11)</f>
        <v>792</v>
      </c>
      <c r="AU11" s="162"/>
      <c r="AV11" s="533"/>
      <c r="AW11" s="533"/>
      <c r="AX11" s="533"/>
      <c r="AY11" s="533"/>
      <c r="AZ11" s="533"/>
      <c r="BA11" s="533"/>
      <c r="BB11" s="533"/>
      <c r="BC11" s="533"/>
      <c r="BD11" s="534"/>
    </row>
    <row r="12" spans="1:56" s="42" customFormat="1" ht="18" customHeight="1" thickBot="1">
      <c r="A12" s="252"/>
      <c r="B12" s="255"/>
      <c r="C12" s="254"/>
      <c r="D12" s="10" t="s">
        <v>18</v>
      </c>
      <c r="E12" s="172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  <c r="S12" s="29">
        <f t="shared" si="0"/>
        <v>0</v>
      </c>
      <c r="T12" s="29">
        <f t="shared" si="0"/>
        <v>0</v>
      </c>
      <c r="U12" s="29">
        <f t="shared" si="0"/>
        <v>0</v>
      </c>
      <c r="V12" s="531">
        <f t="shared" si="1"/>
        <v>0</v>
      </c>
      <c r="W12" s="531"/>
      <c r="X12" s="29">
        <f>X14+X32+X46</f>
        <v>0</v>
      </c>
      <c r="Y12" s="29">
        <f t="shared" si="2"/>
        <v>0</v>
      </c>
      <c r="Z12" s="29">
        <f t="shared" si="2"/>
        <v>0</v>
      </c>
      <c r="AA12" s="29">
        <f t="shared" si="2"/>
        <v>0</v>
      </c>
      <c r="AB12" s="29">
        <f t="shared" si="2"/>
        <v>0</v>
      </c>
      <c r="AC12" s="29">
        <f t="shared" si="2"/>
        <v>0</v>
      </c>
      <c r="AD12" s="29">
        <f t="shared" si="2"/>
        <v>0</v>
      </c>
      <c r="AE12" s="29">
        <f t="shared" si="2"/>
        <v>0</v>
      </c>
      <c r="AF12" s="29">
        <f t="shared" si="2"/>
        <v>0</v>
      </c>
      <c r="AG12" s="29">
        <f t="shared" si="2"/>
        <v>0</v>
      </c>
      <c r="AH12" s="29">
        <f t="shared" si="2"/>
        <v>0</v>
      </c>
      <c r="AI12" s="29">
        <f t="shared" si="2"/>
        <v>0</v>
      </c>
      <c r="AJ12" s="29">
        <f t="shared" si="2"/>
        <v>0</v>
      </c>
      <c r="AK12" s="29">
        <f t="shared" si="2"/>
        <v>0</v>
      </c>
      <c r="AL12" s="29">
        <f t="shared" si="2"/>
        <v>0</v>
      </c>
      <c r="AM12" s="29">
        <f t="shared" si="2"/>
        <v>0</v>
      </c>
      <c r="AN12" s="29">
        <f t="shared" si="2"/>
        <v>0</v>
      </c>
      <c r="AO12" s="29">
        <f t="shared" si="2"/>
        <v>0</v>
      </c>
      <c r="AP12" s="29">
        <f t="shared" si="2"/>
        <v>0</v>
      </c>
      <c r="AQ12" s="29">
        <f t="shared" si="2"/>
        <v>0</v>
      </c>
      <c r="AR12" s="29">
        <f t="shared" si="2"/>
        <v>0</v>
      </c>
      <c r="AS12" s="29">
        <f t="shared" si="2"/>
        <v>0</v>
      </c>
      <c r="AT12" s="183">
        <f t="shared" si="3"/>
        <v>0</v>
      </c>
      <c r="AU12" s="162"/>
      <c r="AV12" s="533"/>
      <c r="AW12" s="533"/>
      <c r="AX12" s="533"/>
      <c r="AY12" s="533"/>
      <c r="AZ12" s="533"/>
      <c r="BA12" s="533"/>
      <c r="BB12" s="533"/>
      <c r="BC12" s="533"/>
      <c r="BD12" s="534"/>
    </row>
    <row r="13" spans="1:56" s="42" customFormat="1" ht="18" customHeight="1" thickBot="1">
      <c r="A13" s="252"/>
      <c r="B13" s="270" t="s">
        <v>74</v>
      </c>
      <c r="C13" s="271" t="s">
        <v>27</v>
      </c>
      <c r="D13" s="63" t="s">
        <v>17</v>
      </c>
      <c r="E13" s="173">
        <f aca="true" t="shared" si="4" ref="E13:U14">E15+E17+E19+E21+E23+E25+E27</f>
        <v>22</v>
      </c>
      <c r="F13" s="185">
        <f t="shared" si="4"/>
        <v>22</v>
      </c>
      <c r="G13" s="185">
        <f t="shared" si="4"/>
        <v>22</v>
      </c>
      <c r="H13" s="185">
        <f t="shared" si="4"/>
        <v>22</v>
      </c>
      <c r="I13" s="185">
        <f t="shared" si="4"/>
        <v>22</v>
      </c>
      <c r="J13" s="185">
        <f t="shared" si="4"/>
        <v>22</v>
      </c>
      <c r="K13" s="185">
        <f t="shared" si="4"/>
        <v>22</v>
      </c>
      <c r="L13" s="185">
        <f t="shared" si="4"/>
        <v>22</v>
      </c>
      <c r="M13" s="185">
        <f t="shared" si="4"/>
        <v>22</v>
      </c>
      <c r="N13" s="185">
        <f t="shared" si="4"/>
        <v>22</v>
      </c>
      <c r="O13" s="185">
        <f t="shared" si="4"/>
        <v>22</v>
      </c>
      <c r="P13" s="185">
        <f t="shared" si="4"/>
        <v>22</v>
      </c>
      <c r="Q13" s="185">
        <f t="shared" si="4"/>
        <v>22</v>
      </c>
      <c r="R13" s="185">
        <f t="shared" si="4"/>
        <v>22</v>
      </c>
      <c r="S13" s="185">
        <f t="shared" si="4"/>
        <v>22</v>
      </c>
      <c r="T13" s="185">
        <f t="shared" si="4"/>
        <v>22</v>
      </c>
      <c r="U13" s="185">
        <f t="shared" si="4"/>
        <v>22</v>
      </c>
      <c r="V13" s="531">
        <f t="shared" si="1"/>
        <v>374</v>
      </c>
      <c r="W13" s="531"/>
      <c r="X13" s="186">
        <f>X15+X17+X19+X21+X23+X25+X27+X29</f>
        <v>25</v>
      </c>
      <c r="Y13" s="186">
        <f aca="true" t="shared" si="5" ref="Y13:AS14">Y15+Y17+Y19+Y21+Y23+Y25+Y27+Y29</f>
        <v>23</v>
      </c>
      <c r="Z13" s="186">
        <f t="shared" si="5"/>
        <v>24</v>
      </c>
      <c r="AA13" s="186">
        <f t="shared" si="5"/>
        <v>24</v>
      </c>
      <c r="AB13" s="186">
        <f t="shared" si="5"/>
        <v>25</v>
      </c>
      <c r="AC13" s="186">
        <f t="shared" si="5"/>
        <v>23</v>
      </c>
      <c r="AD13" s="186">
        <f t="shared" si="5"/>
        <v>23</v>
      </c>
      <c r="AE13" s="186">
        <f t="shared" si="5"/>
        <v>23</v>
      </c>
      <c r="AF13" s="186">
        <f t="shared" si="5"/>
        <v>23</v>
      </c>
      <c r="AG13" s="186">
        <f t="shared" si="5"/>
        <v>23</v>
      </c>
      <c r="AH13" s="186">
        <f t="shared" si="5"/>
        <v>23</v>
      </c>
      <c r="AI13" s="186">
        <f t="shared" si="5"/>
        <v>24</v>
      </c>
      <c r="AJ13" s="186">
        <f t="shared" si="5"/>
        <v>23</v>
      </c>
      <c r="AK13" s="186">
        <f t="shared" si="5"/>
        <v>24</v>
      </c>
      <c r="AL13" s="186">
        <f t="shared" si="5"/>
        <v>23</v>
      </c>
      <c r="AM13" s="186">
        <f t="shared" si="5"/>
        <v>23</v>
      </c>
      <c r="AN13" s="186">
        <f t="shared" si="5"/>
        <v>23</v>
      </c>
      <c r="AO13" s="186">
        <f t="shared" si="5"/>
        <v>23</v>
      </c>
      <c r="AP13" s="186">
        <f t="shared" si="5"/>
        <v>24</v>
      </c>
      <c r="AQ13" s="186">
        <f>AQ15+AQ17+AQ19+AQ21+AQ23+AQ25+AQ27+AQ29</f>
        <v>22</v>
      </c>
      <c r="AR13" s="186">
        <f t="shared" si="5"/>
        <v>24</v>
      </c>
      <c r="AS13" s="186">
        <f t="shared" si="5"/>
        <v>23</v>
      </c>
      <c r="AT13" s="183">
        <f t="shared" si="3"/>
        <v>515</v>
      </c>
      <c r="AU13" s="162"/>
      <c r="AV13" s="533"/>
      <c r="AW13" s="533"/>
      <c r="AX13" s="533"/>
      <c r="AY13" s="533"/>
      <c r="AZ13" s="533"/>
      <c r="BA13" s="533"/>
      <c r="BB13" s="533"/>
      <c r="BC13" s="533"/>
      <c r="BD13" s="534"/>
    </row>
    <row r="14" spans="1:56" s="42" customFormat="1" ht="18" customHeight="1" thickBot="1">
      <c r="A14" s="252"/>
      <c r="B14" s="270"/>
      <c r="C14" s="270"/>
      <c r="D14" s="63" t="s">
        <v>18</v>
      </c>
      <c r="E14" s="173">
        <f t="shared" si="4"/>
        <v>0</v>
      </c>
      <c r="F14" s="185">
        <f t="shared" si="4"/>
        <v>0</v>
      </c>
      <c r="G14" s="185">
        <f t="shared" si="4"/>
        <v>0</v>
      </c>
      <c r="H14" s="185">
        <f t="shared" si="4"/>
        <v>0</v>
      </c>
      <c r="I14" s="185">
        <f t="shared" si="4"/>
        <v>0</v>
      </c>
      <c r="J14" s="185">
        <f t="shared" si="4"/>
        <v>0</v>
      </c>
      <c r="K14" s="185">
        <f t="shared" si="4"/>
        <v>0</v>
      </c>
      <c r="L14" s="185">
        <f t="shared" si="4"/>
        <v>0</v>
      </c>
      <c r="M14" s="185">
        <f t="shared" si="4"/>
        <v>0</v>
      </c>
      <c r="N14" s="185">
        <f t="shared" si="4"/>
        <v>0</v>
      </c>
      <c r="O14" s="185">
        <f t="shared" si="4"/>
        <v>0</v>
      </c>
      <c r="P14" s="185">
        <f t="shared" si="4"/>
        <v>0</v>
      </c>
      <c r="Q14" s="185">
        <f t="shared" si="4"/>
        <v>0</v>
      </c>
      <c r="R14" s="185">
        <f t="shared" si="4"/>
        <v>0</v>
      </c>
      <c r="S14" s="185">
        <f t="shared" si="4"/>
        <v>0</v>
      </c>
      <c r="T14" s="185">
        <f t="shared" si="4"/>
        <v>0</v>
      </c>
      <c r="U14" s="185">
        <f t="shared" si="4"/>
        <v>0</v>
      </c>
      <c r="V14" s="531">
        <f t="shared" si="1"/>
        <v>0</v>
      </c>
      <c r="W14" s="531"/>
      <c r="X14" s="520">
        <f>X16+X18+X20+X22+X24+X26+X28+X30</f>
        <v>0</v>
      </c>
      <c r="Y14" s="520">
        <f t="shared" si="5"/>
        <v>0</v>
      </c>
      <c r="Z14" s="520">
        <f t="shared" si="5"/>
        <v>0</v>
      </c>
      <c r="AA14" s="520">
        <f t="shared" si="5"/>
        <v>0</v>
      </c>
      <c r="AB14" s="520">
        <f t="shared" si="5"/>
        <v>0</v>
      </c>
      <c r="AC14" s="520">
        <f t="shared" si="5"/>
        <v>0</v>
      </c>
      <c r="AD14" s="520">
        <f t="shared" si="5"/>
        <v>0</v>
      </c>
      <c r="AE14" s="520">
        <f t="shared" si="5"/>
        <v>0</v>
      </c>
      <c r="AF14" s="520">
        <f t="shared" si="5"/>
        <v>0</v>
      </c>
      <c r="AG14" s="520">
        <f t="shared" si="5"/>
        <v>0</v>
      </c>
      <c r="AH14" s="520">
        <f t="shared" si="5"/>
        <v>0</v>
      </c>
      <c r="AI14" s="520">
        <f t="shared" si="5"/>
        <v>0</v>
      </c>
      <c r="AJ14" s="520">
        <f t="shared" si="5"/>
        <v>0</v>
      </c>
      <c r="AK14" s="520">
        <f t="shared" si="5"/>
        <v>0</v>
      </c>
      <c r="AL14" s="520">
        <f t="shared" si="5"/>
        <v>0</v>
      </c>
      <c r="AM14" s="520">
        <f t="shared" si="5"/>
        <v>0</v>
      </c>
      <c r="AN14" s="520">
        <f t="shared" si="5"/>
        <v>0</v>
      </c>
      <c r="AO14" s="520">
        <f t="shared" si="5"/>
        <v>0</v>
      </c>
      <c r="AP14" s="520">
        <f t="shared" si="5"/>
        <v>0</v>
      </c>
      <c r="AQ14" s="520">
        <f>AQ16+AQ18+AQ20+AQ22+AQ24+AQ26+AQ28+AQ30</f>
        <v>0</v>
      </c>
      <c r="AR14" s="520">
        <f t="shared" si="5"/>
        <v>0</v>
      </c>
      <c r="AS14" s="520">
        <f t="shared" si="5"/>
        <v>0</v>
      </c>
      <c r="AT14" s="183">
        <f t="shared" si="3"/>
        <v>0</v>
      </c>
      <c r="AU14" s="162"/>
      <c r="AV14" s="533"/>
      <c r="AW14" s="533"/>
      <c r="AX14" s="533"/>
      <c r="AY14" s="533"/>
      <c r="AZ14" s="533"/>
      <c r="BA14" s="533"/>
      <c r="BB14" s="533"/>
      <c r="BC14" s="533"/>
      <c r="BD14" s="534"/>
    </row>
    <row r="15" spans="1:56" s="42" customFormat="1" ht="18" customHeight="1" thickBot="1">
      <c r="A15" s="252"/>
      <c r="B15" s="247" t="s">
        <v>63</v>
      </c>
      <c r="C15" s="272" t="s">
        <v>178</v>
      </c>
      <c r="D15" s="7" t="s">
        <v>17</v>
      </c>
      <c r="E15" s="174">
        <v>2</v>
      </c>
      <c r="F15" s="20">
        <v>2</v>
      </c>
      <c r="G15" s="20">
        <v>2</v>
      </c>
      <c r="H15" s="20">
        <v>2</v>
      </c>
      <c r="I15" s="20">
        <v>2</v>
      </c>
      <c r="J15" s="20">
        <v>2</v>
      </c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2</v>
      </c>
      <c r="T15" s="20">
        <v>2</v>
      </c>
      <c r="U15" s="20">
        <v>2</v>
      </c>
      <c r="V15" s="531">
        <f t="shared" si="1"/>
        <v>34</v>
      </c>
      <c r="W15" s="531"/>
      <c r="X15" s="75">
        <v>3</v>
      </c>
      <c r="Y15" s="75">
        <v>3</v>
      </c>
      <c r="Z15" s="75">
        <v>2</v>
      </c>
      <c r="AA15" s="75">
        <v>2</v>
      </c>
      <c r="AB15" s="75">
        <v>3</v>
      </c>
      <c r="AC15" s="75">
        <v>1</v>
      </c>
      <c r="AD15" s="75">
        <v>2</v>
      </c>
      <c r="AE15" s="75">
        <v>1</v>
      </c>
      <c r="AF15" s="75">
        <v>1</v>
      </c>
      <c r="AG15" s="75">
        <v>2</v>
      </c>
      <c r="AH15" s="75">
        <v>2</v>
      </c>
      <c r="AI15" s="75">
        <v>3</v>
      </c>
      <c r="AJ15" s="75">
        <v>1</v>
      </c>
      <c r="AK15" s="75">
        <v>2</v>
      </c>
      <c r="AL15" s="75">
        <v>2</v>
      </c>
      <c r="AM15" s="75">
        <v>2</v>
      </c>
      <c r="AN15" s="75">
        <v>2</v>
      </c>
      <c r="AO15" s="75">
        <v>1</v>
      </c>
      <c r="AP15" s="184">
        <v>2</v>
      </c>
      <c r="AQ15" s="75">
        <v>2</v>
      </c>
      <c r="AR15" s="75">
        <v>3</v>
      </c>
      <c r="AS15" s="75">
        <v>2</v>
      </c>
      <c r="AT15" s="183">
        <f t="shared" si="3"/>
        <v>44</v>
      </c>
      <c r="AU15" s="162"/>
      <c r="AV15" s="533"/>
      <c r="AW15" s="533"/>
      <c r="AX15" s="533"/>
      <c r="AY15" s="533"/>
      <c r="AZ15" s="533"/>
      <c r="BA15" s="533"/>
      <c r="BB15" s="533"/>
      <c r="BC15" s="533"/>
      <c r="BD15" s="534"/>
    </row>
    <row r="16" spans="1:56" s="42" customFormat="1" ht="18" customHeight="1" thickBot="1">
      <c r="A16" s="252"/>
      <c r="B16" s="247"/>
      <c r="C16" s="272"/>
      <c r="D16" s="7" t="s">
        <v>18</v>
      </c>
      <c r="E16" s="17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531">
        <f t="shared" si="1"/>
        <v>0</v>
      </c>
      <c r="W16" s="531"/>
      <c r="X16" s="75"/>
      <c r="Y16" s="75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5"/>
      <c r="AR16" s="76"/>
      <c r="AS16" s="76"/>
      <c r="AT16" s="183">
        <f t="shared" si="3"/>
        <v>0</v>
      </c>
      <c r="AU16" s="162"/>
      <c r="AV16" s="533"/>
      <c r="AW16" s="533"/>
      <c r="AX16" s="533"/>
      <c r="AY16" s="533"/>
      <c r="AZ16" s="533"/>
      <c r="BA16" s="533"/>
      <c r="BB16" s="533"/>
      <c r="BC16" s="533"/>
      <c r="BD16" s="534"/>
    </row>
    <row r="17" spans="1:56" s="42" customFormat="1" ht="18" customHeight="1" thickBot="1">
      <c r="A17" s="252"/>
      <c r="B17" s="247" t="s">
        <v>64</v>
      </c>
      <c r="C17" s="248" t="s">
        <v>21</v>
      </c>
      <c r="D17" s="7" t="s">
        <v>17</v>
      </c>
      <c r="E17" s="174">
        <v>3</v>
      </c>
      <c r="F17" s="20">
        <v>3</v>
      </c>
      <c r="G17" s="20">
        <v>3</v>
      </c>
      <c r="H17" s="20">
        <v>3</v>
      </c>
      <c r="I17" s="20">
        <v>3</v>
      </c>
      <c r="J17" s="20">
        <v>3</v>
      </c>
      <c r="K17" s="20">
        <v>3</v>
      </c>
      <c r="L17" s="20">
        <v>3</v>
      </c>
      <c r="M17" s="20">
        <v>3</v>
      </c>
      <c r="N17" s="20">
        <v>3</v>
      </c>
      <c r="O17" s="20">
        <v>3</v>
      </c>
      <c r="P17" s="20">
        <v>3</v>
      </c>
      <c r="Q17" s="20">
        <v>3</v>
      </c>
      <c r="R17" s="20">
        <v>3</v>
      </c>
      <c r="S17" s="20">
        <v>3</v>
      </c>
      <c r="T17" s="20">
        <v>3</v>
      </c>
      <c r="U17" s="20">
        <v>3</v>
      </c>
      <c r="V17" s="531">
        <f t="shared" si="1"/>
        <v>51</v>
      </c>
      <c r="W17" s="531"/>
      <c r="X17" s="75">
        <v>3</v>
      </c>
      <c r="Y17" s="75">
        <v>2</v>
      </c>
      <c r="Z17" s="77">
        <v>3</v>
      </c>
      <c r="AA17" s="77">
        <v>3</v>
      </c>
      <c r="AB17" s="77">
        <v>3</v>
      </c>
      <c r="AC17" s="77">
        <v>3</v>
      </c>
      <c r="AD17" s="77">
        <v>3</v>
      </c>
      <c r="AE17" s="77">
        <v>3</v>
      </c>
      <c r="AF17" s="77">
        <v>3</v>
      </c>
      <c r="AG17" s="77">
        <v>3</v>
      </c>
      <c r="AH17" s="77">
        <v>3</v>
      </c>
      <c r="AI17" s="77">
        <v>3</v>
      </c>
      <c r="AJ17" s="77">
        <v>3</v>
      </c>
      <c r="AK17" s="77">
        <v>3</v>
      </c>
      <c r="AL17" s="77">
        <v>3</v>
      </c>
      <c r="AM17" s="77">
        <v>2</v>
      </c>
      <c r="AN17" s="77">
        <v>2</v>
      </c>
      <c r="AO17" s="77">
        <v>4</v>
      </c>
      <c r="AP17" s="77">
        <v>4</v>
      </c>
      <c r="AQ17" s="75">
        <v>3</v>
      </c>
      <c r="AR17" s="77">
        <v>3</v>
      </c>
      <c r="AS17" s="77">
        <v>4</v>
      </c>
      <c r="AT17" s="183">
        <f t="shared" si="3"/>
        <v>66</v>
      </c>
      <c r="AU17" s="162"/>
      <c r="AV17" s="533"/>
      <c r="AW17" s="533"/>
      <c r="AX17" s="533"/>
      <c r="AY17" s="533"/>
      <c r="AZ17" s="533"/>
      <c r="BA17" s="533"/>
      <c r="BB17" s="533"/>
      <c r="BC17" s="533"/>
      <c r="BD17" s="534"/>
    </row>
    <row r="18" spans="1:56" s="42" customFormat="1" ht="18" customHeight="1" thickBot="1">
      <c r="A18" s="252"/>
      <c r="B18" s="247"/>
      <c r="C18" s="249"/>
      <c r="D18" s="7" t="s">
        <v>18</v>
      </c>
      <c r="E18" s="174"/>
      <c r="F18" s="20"/>
      <c r="G18" s="174"/>
      <c r="H18" s="20"/>
      <c r="I18" s="174"/>
      <c r="J18" s="20"/>
      <c r="K18" s="174"/>
      <c r="L18" s="20"/>
      <c r="M18" s="174"/>
      <c r="N18" s="20"/>
      <c r="O18" s="174"/>
      <c r="P18" s="20"/>
      <c r="Q18" s="174"/>
      <c r="R18" s="20"/>
      <c r="S18" s="174"/>
      <c r="T18" s="20"/>
      <c r="U18" s="174"/>
      <c r="V18" s="531">
        <f t="shared" si="1"/>
        <v>0</v>
      </c>
      <c r="W18" s="531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183">
        <f t="shared" si="3"/>
        <v>0</v>
      </c>
      <c r="AU18" s="162"/>
      <c r="AV18" s="533"/>
      <c r="AW18" s="533"/>
      <c r="AX18" s="533"/>
      <c r="AY18" s="533"/>
      <c r="AZ18" s="533"/>
      <c r="BA18" s="533"/>
      <c r="BB18" s="533"/>
      <c r="BC18" s="533"/>
      <c r="BD18" s="534"/>
    </row>
    <row r="19" spans="1:56" s="42" customFormat="1" ht="18" customHeight="1" thickBot="1">
      <c r="A19" s="252"/>
      <c r="B19" s="247" t="s">
        <v>65</v>
      </c>
      <c r="C19" s="248" t="s">
        <v>22</v>
      </c>
      <c r="D19" s="7" t="s">
        <v>17</v>
      </c>
      <c r="E19" s="174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>
        <v>3</v>
      </c>
      <c r="L19" s="20">
        <v>3</v>
      </c>
      <c r="M19" s="20">
        <v>3</v>
      </c>
      <c r="N19" s="20">
        <v>3</v>
      </c>
      <c r="O19" s="20">
        <v>3</v>
      </c>
      <c r="P19" s="20">
        <v>3</v>
      </c>
      <c r="Q19" s="20">
        <v>3</v>
      </c>
      <c r="R19" s="20">
        <v>3</v>
      </c>
      <c r="S19" s="20">
        <v>3</v>
      </c>
      <c r="T19" s="20">
        <v>3</v>
      </c>
      <c r="U19" s="20">
        <v>3</v>
      </c>
      <c r="V19" s="531">
        <f t="shared" si="1"/>
        <v>51</v>
      </c>
      <c r="W19" s="531"/>
      <c r="X19" s="75">
        <v>3</v>
      </c>
      <c r="Y19" s="75">
        <v>3</v>
      </c>
      <c r="Z19" s="77">
        <v>3</v>
      </c>
      <c r="AA19" s="77">
        <v>3</v>
      </c>
      <c r="AB19" s="77">
        <v>3</v>
      </c>
      <c r="AC19" s="77">
        <v>3</v>
      </c>
      <c r="AD19" s="77">
        <v>3</v>
      </c>
      <c r="AE19" s="77">
        <v>3</v>
      </c>
      <c r="AF19" s="77">
        <v>3</v>
      </c>
      <c r="AG19" s="77">
        <v>3</v>
      </c>
      <c r="AH19" s="77">
        <v>3</v>
      </c>
      <c r="AI19" s="77">
        <v>3</v>
      </c>
      <c r="AJ19" s="77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77">
        <v>3</v>
      </c>
      <c r="AQ19" s="75">
        <v>3</v>
      </c>
      <c r="AR19" s="77">
        <v>3</v>
      </c>
      <c r="AS19" s="77">
        <v>3</v>
      </c>
      <c r="AT19" s="183">
        <f t="shared" si="3"/>
        <v>66</v>
      </c>
      <c r="AU19" s="162"/>
      <c r="AV19" s="533"/>
      <c r="AW19" s="533"/>
      <c r="AX19" s="533"/>
      <c r="AY19" s="533"/>
      <c r="AZ19" s="533"/>
      <c r="BA19" s="533"/>
      <c r="BB19" s="533"/>
      <c r="BC19" s="533"/>
      <c r="BD19" s="534"/>
    </row>
    <row r="20" spans="1:56" s="42" customFormat="1" ht="18" customHeight="1" thickBot="1">
      <c r="A20" s="252"/>
      <c r="B20" s="247"/>
      <c r="C20" s="249"/>
      <c r="D20" s="7" t="s">
        <v>18</v>
      </c>
      <c r="E20" s="17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31">
        <f t="shared" si="1"/>
        <v>0</v>
      </c>
      <c r="W20" s="531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183">
        <f t="shared" si="3"/>
        <v>0</v>
      </c>
      <c r="AU20" s="162"/>
      <c r="AV20" s="533"/>
      <c r="AW20" s="533"/>
      <c r="AX20" s="533"/>
      <c r="AY20" s="533"/>
      <c r="AZ20" s="533"/>
      <c r="BA20" s="533"/>
      <c r="BB20" s="533"/>
      <c r="BC20" s="533"/>
      <c r="BD20" s="534"/>
    </row>
    <row r="21" spans="1:56" s="42" customFormat="1" ht="18" customHeight="1" thickBot="1">
      <c r="A21" s="252"/>
      <c r="B21" s="247" t="s">
        <v>66</v>
      </c>
      <c r="C21" s="248" t="s">
        <v>25</v>
      </c>
      <c r="D21" s="7" t="s">
        <v>17</v>
      </c>
      <c r="E21" s="174">
        <v>6</v>
      </c>
      <c r="F21" s="20">
        <v>6</v>
      </c>
      <c r="G21" s="20">
        <v>6</v>
      </c>
      <c r="H21" s="20">
        <v>6</v>
      </c>
      <c r="I21" s="20">
        <v>6</v>
      </c>
      <c r="J21" s="20">
        <v>6</v>
      </c>
      <c r="K21" s="20">
        <v>6</v>
      </c>
      <c r="L21" s="20">
        <v>6</v>
      </c>
      <c r="M21" s="20">
        <v>6</v>
      </c>
      <c r="N21" s="20">
        <v>6</v>
      </c>
      <c r="O21" s="20">
        <v>6</v>
      </c>
      <c r="P21" s="20">
        <v>6</v>
      </c>
      <c r="Q21" s="20">
        <v>6</v>
      </c>
      <c r="R21" s="20">
        <v>6</v>
      </c>
      <c r="S21" s="20">
        <v>6</v>
      </c>
      <c r="T21" s="20">
        <v>6</v>
      </c>
      <c r="U21" s="20">
        <v>6</v>
      </c>
      <c r="V21" s="531">
        <f t="shared" si="1"/>
        <v>102</v>
      </c>
      <c r="W21" s="531"/>
      <c r="X21" s="75">
        <v>6</v>
      </c>
      <c r="Y21" s="75">
        <v>6</v>
      </c>
      <c r="Z21" s="75">
        <v>6</v>
      </c>
      <c r="AA21" s="75">
        <v>6</v>
      </c>
      <c r="AB21" s="75">
        <v>6</v>
      </c>
      <c r="AC21" s="75">
        <v>6</v>
      </c>
      <c r="AD21" s="75">
        <v>6</v>
      </c>
      <c r="AE21" s="75">
        <v>6</v>
      </c>
      <c r="AF21" s="75">
        <v>6</v>
      </c>
      <c r="AG21" s="75">
        <v>6</v>
      </c>
      <c r="AH21" s="75">
        <v>6</v>
      </c>
      <c r="AI21" s="75">
        <v>6</v>
      </c>
      <c r="AJ21" s="75">
        <v>6</v>
      </c>
      <c r="AK21" s="75">
        <v>6</v>
      </c>
      <c r="AL21" s="76">
        <v>6</v>
      </c>
      <c r="AM21" s="75">
        <v>6</v>
      </c>
      <c r="AN21" s="76">
        <v>6</v>
      </c>
      <c r="AO21" s="75">
        <v>6</v>
      </c>
      <c r="AP21" s="75">
        <v>6</v>
      </c>
      <c r="AQ21" s="75">
        <v>6</v>
      </c>
      <c r="AR21" s="75">
        <v>6</v>
      </c>
      <c r="AS21" s="75">
        <v>6</v>
      </c>
      <c r="AT21" s="183">
        <f t="shared" si="3"/>
        <v>132</v>
      </c>
      <c r="AU21" s="162"/>
      <c r="AV21" s="533"/>
      <c r="AW21" s="533"/>
      <c r="AX21" s="533"/>
      <c r="AY21" s="533"/>
      <c r="AZ21" s="533"/>
      <c r="BA21" s="533"/>
      <c r="BB21" s="533"/>
      <c r="BC21" s="533"/>
      <c r="BD21" s="534"/>
    </row>
    <row r="22" spans="1:56" s="42" customFormat="1" ht="18" customHeight="1" thickBot="1">
      <c r="A22" s="252"/>
      <c r="B22" s="247"/>
      <c r="C22" s="249"/>
      <c r="D22" s="7" t="s">
        <v>18</v>
      </c>
      <c r="E22" s="17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31">
        <f t="shared" si="1"/>
        <v>0</v>
      </c>
      <c r="W22" s="531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183">
        <f t="shared" si="3"/>
        <v>0</v>
      </c>
      <c r="AU22" s="162"/>
      <c r="AV22" s="533"/>
      <c r="AW22" s="533"/>
      <c r="AX22" s="533"/>
      <c r="AY22" s="533"/>
      <c r="AZ22" s="533"/>
      <c r="BA22" s="533"/>
      <c r="BB22" s="533"/>
      <c r="BC22" s="533"/>
      <c r="BD22" s="534"/>
    </row>
    <row r="23" spans="1:56" s="42" customFormat="1" ht="18" customHeight="1" thickBot="1">
      <c r="A23" s="252"/>
      <c r="B23" s="247" t="s">
        <v>67</v>
      </c>
      <c r="C23" s="248" t="s">
        <v>75</v>
      </c>
      <c r="D23" s="7" t="s">
        <v>17</v>
      </c>
      <c r="E23" s="174">
        <v>3</v>
      </c>
      <c r="F23" s="20">
        <v>3</v>
      </c>
      <c r="G23" s="20">
        <v>3</v>
      </c>
      <c r="H23" s="20">
        <v>3</v>
      </c>
      <c r="I23" s="20">
        <v>3</v>
      </c>
      <c r="J23" s="20">
        <v>3</v>
      </c>
      <c r="K23" s="20">
        <v>3</v>
      </c>
      <c r="L23" s="20">
        <v>3</v>
      </c>
      <c r="M23" s="20">
        <v>3</v>
      </c>
      <c r="N23" s="20">
        <v>3</v>
      </c>
      <c r="O23" s="20">
        <v>3</v>
      </c>
      <c r="P23" s="20">
        <v>3</v>
      </c>
      <c r="Q23" s="20">
        <v>3</v>
      </c>
      <c r="R23" s="20">
        <v>3</v>
      </c>
      <c r="S23" s="20">
        <v>3</v>
      </c>
      <c r="T23" s="20">
        <v>3</v>
      </c>
      <c r="U23" s="20">
        <v>3</v>
      </c>
      <c r="V23" s="531">
        <f t="shared" si="1"/>
        <v>51</v>
      </c>
      <c r="W23" s="531"/>
      <c r="X23" s="75">
        <v>3</v>
      </c>
      <c r="Y23" s="75">
        <v>2</v>
      </c>
      <c r="Z23" s="77">
        <v>3</v>
      </c>
      <c r="AA23" s="77">
        <v>3</v>
      </c>
      <c r="AB23" s="77">
        <v>3</v>
      </c>
      <c r="AC23" s="77">
        <v>3</v>
      </c>
      <c r="AD23" s="77">
        <v>2</v>
      </c>
      <c r="AE23" s="77">
        <v>3</v>
      </c>
      <c r="AF23" s="77">
        <v>3</v>
      </c>
      <c r="AG23" s="77">
        <v>3</v>
      </c>
      <c r="AH23" s="77">
        <v>3</v>
      </c>
      <c r="AI23" s="77">
        <v>3</v>
      </c>
      <c r="AJ23" s="77">
        <v>3</v>
      </c>
      <c r="AK23" s="77">
        <v>3</v>
      </c>
      <c r="AL23" s="77">
        <v>3</v>
      </c>
      <c r="AM23" s="77">
        <v>3</v>
      </c>
      <c r="AN23" s="77">
        <v>3</v>
      </c>
      <c r="AO23" s="77">
        <v>4</v>
      </c>
      <c r="AP23" s="77">
        <v>3</v>
      </c>
      <c r="AQ23" s="75">
        <v>3</v>
      </c>
      <c r="AR23" s="77">
        <v>3</v>
      </c>
      <c r="AS23" s="77">
        <v>4</v>
      </c>
      <c r="AT23" s="183">
        <f t="shared" si="3"/>
        <v>66</v>
      </c>
      <c r="AU23" s="162"/>
      <c r="AV23" s="533"/>
      <c r="AW23" s="533"/>
      <c r="AX23" s="533"/>
      <c r="AY23" s="533"/>
      <c r="AZ23" s="533"/>
      <c r="BA23" s="533"/>
      <c r="BB23" s="533"/>
      <c r="BC23" s="533"/>
      <c r="BD23" s="534"/>
    </row>
    <row r="24" spans="1:56" s="42" customFormat="1" ht="18" customHeight="1" thickBot="1">
      <c r="A24" s="252"/>
      <c r="B24" s="247"/>
      <c r="C24" s="249"/>
      <c r="D24" s="7" t="s">
        <v>18</v>
      </c>
      <c r="E24" s="17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531">
        <f t="shared" si="1"/>
        <v>0</v>
      </c>
      <c r="W24" s="531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183">
        <f t="shared" si="3"/>
        <v>0</v>
      </c>
      <c r="AU24" s="162"/>
      <c r="AV24" s="533"/>
      <c r="AW24" s="533"/>
      <c r="AX24" s="533"/>
      <c r="AY24" s="533"/>
      <c r="AZ24" s="533"/>
      <c r="BA24" s="533"/>
      <c r="BB24" s="533"/>
      <c r="BC24" s="533"/>
      <c r="BD24" s="534"/>
    </row>
    <row r="25" spans="1:56" s="42" customFormat="1" ht="18" customHeight="1" thickBot="1">
      <c r="A25" s="252"/>
      <c r="B25" s="247" t="s">
        <v>72</v>
      </c>
      <c r="C25" s="248" t="s">
        <v>58</v>
      </c>
      <c r="D25" s="7" t="s">
        <v>17</v>
      </c>
      <c r="E25" s="174">
        <v>3</v>
      </c>
      <c r="F25" s="20">
        <v>3</v>
      </c>
      <c r="G25" s="20">
        <v>3</v>
      </c>
      <c r="H25" s="20">
        <v>3</v>
      </c>
      <c r="I25" s="20">
        <v>3</v>
      </c>
      <c r="J25" s="20">
        <v>3</v>
      </c>
      <c r="K25" s="20">
        <v>3</v>
      </c>
      <c r="L25" s="20">
        <v>3</v>
      </c>
      <c r="M25" s="20">
        <v>3</v>
      </c>
      <c r="N25" s="20">
        <v>3</v>
      </c>
      <c r="O25" s="20">
        <v>3</v>
      </c>
      <c r="P25" s="20">
        <v>3</v>
      </c>
      <c r="Q25" s="20">
        <v>3</v>
      </c>
      <c r="R25" s="20">
        <v>3</v>
      </c>
      <c r="S25" s="20">
        <v>3</v>
      </c>
      <c r="T25" s="20">
        <v>3</v>
      </c>
      <c r="U25" s="20">
        <v>3</v>
      </c>
      <c r="V25" s="531">
        <f t="shared" si="1"/>
        <v>51</v>
      </c>
      <c r="W25" s="531"/>
      <c r="X25" s="75">
        <v>3</v>
      </c>
      <c r="Y25" s="75">
        <v>3</v>
      </c>
      <c r="Z25" s="77">
        <v>3</v>
      </c>
      <c r="AA25" s="77">
        <v>3</v>
      </c>
      <c r="AB25" s="77">
        <v>3</v>
      </c>
      <c r="AC25" s="77">
        <v>3</v>
      </c>
      <c r="AD25" s="77">
        <v>3</v>
      </c>
      <c r="AE25" s="77">
        <v>3</v>
      </c>
      <c r="AF25" s="77">
        <v>3</v>
      </c>
      <c r="AG25" s="77">
        <v>3</v>
      </c>
      <c r="AH25" s="77">
        <v>3</v>
      </c>
      <c r="AI25" s="77">
        <v>3</v>
      </c>
      <c r="AJ25" s="77">
        <v>3</v>
      </c>
      <c r="AK25" s="77">
        <v>3</v>
      </c>
      <c r="AL25" s="77">
        <v>2</v>
      </c>
      <c r="AM25" s="77">
        <v>3</v>
      </c>
      <c r="AN25" s="77">
        <v>3</v>
      </c>
      <c r="AO25" s="77">
        <v>3</v>
      </c>
      <c r="AP25" s="77">
        <v>3</v>
      </c>
      <c r="AQ25" s="75">
        <v>3</v>
      </c>
      <c r="AR25" s="77">
        <v>3</v>
      </c>
      <c r="AS25" s="77">
        <v>4</v>
      </c>
      <c r="AT25" s="183">
        <f t="shared" si="3"/>
        <v>66</v>
      </c>
      <c r="AU25" s="162"/>
      <c r="AV25" s="533"/>
      <c r="AW25" s="533"/>
      <c r="AX25" s="533"/>
      <c r="AY25" s="533"/>
      <c r="AZ25" s="533"/>
      <c r="BA25" s="533"/>
      <c r="BB25" s="533"/>
      <c r="BC25" s="533"/>
      <c r="BD25" s="534"/>
    </row>
    <row r="26" spans="1:56" s="42" customFormat="1" ht="18" customHeight="1" thickBot="1">
      <c r="A26" s="252"/>
      <c r="B26" s="247"/>
      <c r="C26" s="249"/>
      <c r="D26" s="7" t="s">
        <v>18</v>
      </c>
      <c r="E26" s="17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531">
        <f t="shared" si="1"/>
        <v>0</v>
      </c>
      <c r="W26" s="531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183">
        <f t="shared" si="3"/>
        <v>0</v>
      </c>
      <c r="AU26" s="162"/>
      <c r="AV26" s="533"/>
      <c r="AW26" s="533"/>
      <c r="AX26" s="533"/>
      <c r="AY26" s="533"/>
      <c r="AZ26" s="533"/>
      <c r="BA26" s="533"/>
      <c r="BB26" s="533"/>
      <c r="BC26" s="533"/>
      <c r="BD26" s="534"/>
    </row>
    <row r="27" spans="1:56" s="42" customFormat="1" ht="18" customHeight="1" thickBot="1">
      <c r="A27" s="252"/>
      <c r="B27" s="247" t="s">
        <v>68</v>
      </c>
      <c r="C27" s="248" t="s">
        <v>76</v>
      </c>
      <c r="D27" s="7" t="s">
        <v>17</v>
      </c>
      <c r="E27" s="174">
        <v>2</v>
      </c>
      <c r="F27" s="20">
        <v>2</v>
      </c>
      <c r="G27" s="20">
        <v>2</v>
      </c>
      <c r="H27" s="20">
        <v>2</v>
      </c>
      <c r="I27" s="20">
        <v>2</v>
      </c>
      <c r="J27" s="20">
        <v>2</v>
      </c>
      <c r="K27" s="20">
        <v>2</v>
      </c>
      <c r="L27" s="20">
        <v>2</v>
      </c>
      <c r="M27" s="20">
        <v>2</v>
      </c>
      <c r="N27" s="20">
        <v>2</v>
      </c>
      <c r="O27" s="20">
        <v>2</v>
      </c>
      <c r="P27" s="20">
        <v>2</v>
      </c>
      <c r="Q27" s="20">
        <v>2</v>
      </c>
      <c r="R27" s="20">
        <v>2</v>
      </c>
      <c r="S27" s="20">
        <v>2</v>
      </c>
      <c r="T27" s="20">
        <v>2</v>
      </c>
      <c r="U27" s="20">
        <v>2</v>
      </c>
      <c r="V27" s="531">
        <f t="shared" si="1"/>
        <v>34</v>
      </c>
      <c r="W27" s="531"/>
      <c r="X27" s="75">
        <v>2</v>
      </c>
      <c r="Y27" s="75">
        <v>2</v>
      </c>
      <c r="Z27" s="75">
        <v>2</v>
      </c>
      <c r="AA27" s="75">
        <v>2</v>
      </c>
      <c r="AB27" s="75">
        <v>2</v>
      </c>
      <c r="AC27" s="75">
        <v>2</v>
      </c>
      <c r="AD27" s="75">
        <v>2</v>
      </c>
      <c r="AE27" s="75">
        <v>2</v>
      </c>
      <c r="AF27" s="75">
        <v>2</v>
      </c>
      <c r="AG27" s="75">
        <v>1</v>
      </c>
      <c r="AH27" s="75">
        <v>1</v>
      </c>
      <c r="AI27" s="75">
        <v>2</v>
      </c>
      <c r="AJ27" s="75">
        <v>2</v>
      </c>
      <c r="AK27" s="75">
        <v>2</v>
      </c>
      <c r="AL27" s="75">
        <v>2</v>
      </c>
      <c r="AM27" s="75">
        <v>2</v>
      </c>
      <c r="AN27" s="75">
        <v>2</v>
      </c>
      <c r="AO27" s="75">
        <v>0</v>
      </c>
      <c r="AP27" s="75">
        <v>2</v>
      </c>
      <c r="AQ27" s="75">
        <v>0</v>
      </c>
      <c r="AR27" s="75">
        <v>2</v>
      </c>
      <c r="AS27" s="75">
        <v>0</v>
      </c>
      <c r="AT27" s="183">
        <f t="shared" si="3"/>
        <v>36</v>
      </c>
      <c r="AU27" s="162"/>
      <c r="AV27" s="533"/>
      <c r="AW27" s="533"/>
      <c r="AX27" s="533"/>
      <c r="AY27" s="533"/>
      <c r="AZ27" s="533"/>
      <c r="BA27" s="533"/>
      <c r="BB27" s="533"/>
      <c r="BC27" s="533"/>
      <c r="BD27" s="534"/>
    </row>
    <row r="28" spans="1:56" s="42" customFormat="1" ht="18" customHeight="1" thickBot="1">
      <c r="A28" s="252"/>
      <c r="B28" s="247"/>
      <c r="C28" s="249"/>
      <c r="D28" s="7" t="s">
        <v>18</v>
      </c>
      <c r="E28" s="174"/>
      <c r="F28" s="20"/>
      <c r="G28" s="20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531">
        <f t="shared" si="1"/>
        <v>0</v>
      </c>
      <c r="W28" s="531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75"/>
      <c r="AN28" s="76"/>
      <c r="AO28" s="75"/>
      <c r="AP28" s="75"/>
      <c r="AQ28" s="75"/>
      <c r="AR28" s="75"/>
      <c r="AS28" s="75"/>
      <c r="AT28" s="183">
        <f t="shared" si="3"/>
        <v>0</v>
      </c>
      <c r="AU28" s="162"/>
      <c r="AV28" s="533"/>
      <c r="AW28" s="533"/>
      <c r="AX28" s="533"/>
      <c r="AY28" s="533"/>
      <c r="AZ28" s="533"/>
      <c r="BA28" s="533"/>
      <c r="BB28" s="533"/>
      <c r="BC28" s="533"/>
      <c r="BD28" s="534"/>
    </row>
    <row r="29" spans="1:56" s="42" customFormat="1" ht="18" customHeight="1" thickBot="1">
      <c r="A29" s="252"/>
      <c r="B29" s="247" t="s">
        <v>69</v>
      </c>
      <c r="C29" s="248" t="s">
        <v>85</v>
      </c>
      <c r="D29" s="7" t="s">
        <v>17</v>
      </c>
      <c r="E29" s="174"/>
      <c r="F29" s="20"/>
      <c r="G29" s="20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531">
        <f t="shared" si="1"/>
        <v>0</v>
      </c>
      <c r="W29" s="531"/>
      <c r="X29" s="75">
        <v>2</v>
      </c>
      <c r="Y29" s="75">
        <v>2</v>
      </c>
      <c r="Z29" s="75">
        <v>2</v>
      </c>
      <c r="AA29" s="75">
        <v>2</v>
      </c>
      <c r="AB29" s="75">
        <v>2</v>
      </c>
      <c r="AC29" s="75">
        <v>2</v>
      </c>
      <c r="AD29" s="75">
        <v>2</v>
      </c>
      <c r="AE29" s="75">
        <v>2</v>
      </c>
      <c r="AF29" s="75">
        <v>2</v>
      </c>
      <c r="AG29" s="75">
        <v>2</v>
      </c>
      <c r="AH29" s="75">
        <v>2</v>
      </c>
      <c r="AI29" s="75">
        <v>1</v>
      </c>
      <c r="AJ29" s="75">
        <v>2</v>
      </c>
      <c r="AK29" s="75">
        <v>2</v>
      </c>
      <c r="AL29" s="76">
        <v>2</v>
      </c>
      <c r="AM29" s="75">
        <v>2</v>
      </c>
      <c r="AN29" s="76">
        <v>2</v>
      </c>
      <c r="AO29" s="75">
        <v>2</v>
      </c>
      <c r="AP29" s="75">
        <v>1</v>
      </c>
      <c r="AQ29" s="75">
        <v>2</v>
      </c>
      <c r="AR29" s="75">
        <v>1</v>
      </c>
      <c r="AS29" s="75">
        <v>0</v>
      </c>
      <c r="AT29" s="183">
        <f t="shared" si="3"/>
        <v>39</v>
      </c>
      <c r="AU29" s="162"/>
      <c r="AV29" s="533"/>
      <c r="AW29" s="533"/>
      <c r="AX29" s="533"/>
      <c r="AY29" s="533"/>
      <c r="AZ29" s="533"/>
      <c r="BA29" s="533"/>
      <c r="BB29" s="533"/>
      <c r="BC29" s="533"/>
      <c r="BD29" s="534"/>
    </row>
    <row r="30" spans="1:56" s="42" customFormat="1" ht="18" customHeight="1" thickBot="1">
      <c r="A30" s="252"/>
      <c r="B30" s="247"/>
      <c r="C30" s="249"/>
      <c r="D30" s="7" t="s">
        <v>18</v>
      </c>
      <c r="E30" s="174"/>
      <c r="F30" s="20"/>
      <c r="G30" s="20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531">
        <f t="shared" si="1"/>
        <v>0</v>
      </c>
      <c r="W30" s="531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6"/>
      <c r="AO30" s="75"/>
      <c r="AP30" s="75"/>
      <c r="AQ30" s="75"/>
      <c r="AR30" s="75"/>
      <c r="AS30" s="75"/>
      <c r="AT30" s="183">
        <f t="shared" si="3"/>
        <v>0</v>
      </c>
      <c r="AU30" s="162"/>
      <c r="AV30" s="533"/>
      <c r="AW30" s="533"/>
      <c r="AX30" s="533"/>
      <c r="AY30" s="533"/>
      <c r="AZ30" s="533"/>
      <c r="BA30" s="533"/>
      <c r="BB30" s="533"/>
      <c r="BC30" s="533"/>
      <c r="BD30" s="534"/>
    </row>
    <row r="31" spans="1:56" s="42" customFormat="1" ht="18" customHeight="1" thickBot="1">
      <c r="A31" s="252"/>
      <c r="B31" s="270"/>
      <c r="C31" s="521" t="s">
        <v>179</v>
      </c>
      <c r="D31" s="522" t="s">
        <v>17</v>
      </c>
      <c r="E31" s="173">
        <f>E33+E35+E37+E39+E41+E43</f>
        <v>14</v>
      </c>
      <c r="F31" s="173">
        <f aca="true" t="shared" si="6" ref="F31:V32">F33+F35+F37+F39+F41+F43</f>
        <v>14</v>
      </c>
      <c r="G31" s="173">
        <f t="shared" si="6"/>
        <v>14</v>
      </c>
      <c r="H31" s="173">
        <f t="shared" si="6"/>
        <v>14</v>
      </c>
      <c r="I31" s="173">
        <f t="shared" si="6"/>
        <v>14</v>
      </c>
      <c r="J31" s="173">
        <f t="shared" si="6"/>
        <v>14</v>
      </c>
      <c r="K31" s="173">
        <f t="shared" si="6"/>
        <v>14</v>
      </c>
      <c r="L31" s="173">
        <f t="shared" si="6"/>
        <v>14</v>
      </c>
      <c r="M31" s="173">
        <f t="shared" si="6"/>
        <v>14</v>
      </c>
      <c r="N31" s="173">
        <f t="shared" si="6"/>
        <v>14</v>
      </c>
      <c r="O31" s="173">
        <f t="shared" si="6"/>
        <v>14</v>
      </c>
      <c r="P31" s="173">
        <f t="shared" si="6"/>
        <v>14</v>
      </c>
      <c r="Q31" s="173">
        <f t="shared" si="6"/>
        <v>14</v>
      </c>
      <c r="R31" s="173">
        <f t="shared" si="6"/>
        <v>14</v>
      </c>
      <c r="S31" s="173">
        <f t="shared" si="6"/>
        <v>14</v>
      </c>
      <c r="T31" s="173">
        <f t="shared" si="6"/>
        <v>14</v>
      </c>
      <c r="U31" s="173">
        <f t="shared" si="6"/>
        <v>14</v>
      </c>
      <c r="V31" s="532">
        <f t="shared" si="6"/>
        <v>238</v>
      </c>
      <c r="W31" s="531"/>
      <c r="X31" s="185">
        <f>X33+X35+X37+X39</f>
        <v>10</v>
      </c>
      <c r="Y31" s="185">
        <f aca="true" t="shared" si="7" ref="Y31:AS32">Y33+Y35+Y37+Y39</f>
        <v>12</v>
      </c>
      <c r="Z31" s="185">
        <f t="shared" si="7"/>
        <v>11</v>
      </c>
      <c r="AA31" s="185">
        <f t="shared" si="7"/>
        <v>11</v>
      </c>
      <c r="AB31" s="185">
        <f t="shared" si="7"/>
        <v>10</v>
      </c>
      <c r="AC31" s="185">
        <f t="shared" si="7"/>
        <v>11</v>
      </c>
      <c r="AD31" s="185">
        <f t="shared" si="7"/>
        <v>11</v>
      </c>
      <c r="AE31" s="185">
        <f t="shared" si="7"/>
        <v>11</v>
      </c>
      <c r="AF31" s="185">
        <f t="shared" si="7"/>
        <v>11</v>
      </c>
      <c r="AG31" s="185">
        <f t="shared" si="7"/>
        <v>11</v>
      </c>
      <c r="AH31" s="185">
        <f t="shared" si="7"/>
        <v>11</v>
      </c>
      <c r="AI31" s="185">
        <f t="shared" si="7"/>
        <v>10</v>
      </c>
      <c r="AJ31" s="185">
        <f t="shared" si="7"/>
        <v>11</v>
      </c>
      <c r="AK31" s="185">
        <f t="shared" si="7"/>
        <v>11</v>
      </c>
      <c r="AL31" s="185">
        <f t="shared" si="7"/>
        <v>11</v>
      </c>
      <c r="AM31" s="185">
        <f t="shared" si="7"/>
        <v>11</v>
      </c>
      <c r="AN31" s="185">
        <f t="shared" si="7"/>
        <v>11</v>
      </c>
      <c r="AO31" s="185">
        <f t="shared" si="7"/>
        <v>11</v>
      </c>
      <c r="AP31" s="185">
        <f t="shared" si="7"/>
        <v>11</v>
      </c>
      <c r="AQ31" s="185">
        <f>AQ33+AQ35+AQ37+AQ39</f>
        <v>12</v>
      </c>
      <c r="AR31" s="185">
        <f t="shared" si="7"/>
        <v>11</v>
      </c>
      <c r="AS31" s="185">
        <f t="shared" si="7"/>
        <v>11</v>
      </c>
      <c r="AT31" s="183">
        <f t="shared" si="3"/>
        <v>241</v>
      </c>
      <c r="AU31" s="162"/>
      <c r="AV31" s="533"/>
      <c r="AW31" s="533"/>
      <c r="AX31" s="533"/>
      <c r="AY31" s="533"/>
      <c r="AZ31" s="533"/>
      <c r="BA31" s="533"/>
      <c r="BB31" s="533"/>
      <c r="BC31" s="533"/>
      <c r="BD31" s="534"/>
    </row>
    <row r="32" spans="1:56" s="42" customFormat="1" ht="18" customHeight="1" thickBot="1">
      <c r="A32" s="252"/>
      <c r="B32" s="270"/>
      <c r="C32" s="367"/>
      <c r="D32" s="522" t="s">
        <v>18</v>
      </c>
      <c r="E32" s="173">
        <f>E34+E36+E38+E40+E42+E44</f>
        <v>0</v>
      </c>
      <c r="F32" s="173">
        <f t="shared" si="6"/>
        <v>0</v>
      </c>
      <c r="G32" s="173">
        <f t="shared" si="6"/>
        <v>0</v>
      </c>
      <c r="H32" s="173">
        <f t="shared" si="6"/>
        <v>0</v>
      </c>
      <c r="I32" s="173">
        <f t="shared" si="6"/>
        <v>0</v>
      </c>
      <c r="J32" s="173">
        <f t="shared" si="6"/>
        <v>0</v>
      </c>
      <c r="K32" s="173">
        <f t="shared" si="6"/>
        <v>0</v>
      </c>
      <c r="L32" s="173">
        <f t="shared" si="6"/>
        <v>0</v>
      </c>
      <c r="M32" s="173">
        <f t="shared" si="6"/>
        <v>0</v>
      </c>
      <c r="N32" s="173">
        <f t="shared" si="6"/>
        <v>0</v>
      </c>
      <c r="O32" s="173">
        <f t="shared" si="6"/>
        <v>0</v>
      </c>
      <c r="P32" s="173">
        <f t="shared" si="6"/>
        <v>0</v>
      </c>
      <c r="Q32" s="173">
        <f t="shared" si="6"/>
        <v>0</v>
      </c>
      <c r="R32" s="173">
        <f t="shared" si="6"/>
        <v>0</v>
      </c>
      <c r="S32" s="173">
        <f t="shared" si="6"/>
        <v>0</v>
      </c>
      <c r="T32" s="173">
        <f t="shared" si="6"/>
        <v>0</v>
      </c>
      <c r="U32" s="173">
        <f t="shared" si="6"/>
        <v>0</v>
      </c>
      <c r="V32" s="532">
        <f t="shared" si="6"/>
        <v>0</v>
      </c>
      <c r="W32" s="531"/>
      <c r="X32" s="185">
        <f>X34+X36+X38+X40</f>
        <v>0</v>
      </c>
      <c r="Y32" s="185">
        <f t="shared" si="7"/>
        <v>0</v>
      </c>
      <c r="Z32" s="185">
        <f t="shared" si="7"/>
        <v>0</v>
      </c>
      <c r="AA32" s="185">
        <f t="shared" si="7"/>
        <v>0</v>
      </c>
      <c r="AB32" s="185">
        <f t="shared" si="7"/>
        <v>0</v>
      </c>
      <c r="AC32" s="185">
        <f t="shared" si="7"/>
        <v>0</v>
      </c>
      <c r="AD32" s="185">
        <f t="shared" si="7"/>
        <v>0</v>
      </c>
      <c r="AE32" s="185">
        <f t="shared" si="7"/>
        <v>0</v>
      </c>
      <c r="AF32" s="185">
        <f t="shared" si="7"/>
        <v>0</v>
      </c>
      <c r="AG32" s="185">
        <f t="shared" si="7"/>
        <v>0</v>
      </c>
      <c r="AH32" s="185">
        <f t="shared" si="7"/>
        <v>0</v>
      </c>
      <c r="AI32" s="185">
        <f t="shared" si="7"/>
        <v>0</v>
      </c>
      <c r="AJ32" s="185">
        <f t="shared" si="7"/>
        <v>0</v>
      </c>
      <c r="AK32" s="185">
        <f t="shared" si="7"/>
        <v>0</v>
      </c>
      <c r="AL32" s="185">
        <f t="shared" si="7"/>
        <v>0</v>
      </c>
      <c r="AM32" s="185">
        <f t="shared" si="7"/>
        <v>0</v>
      </c>
      <c r="AN32" s="185">
        <f t="shared" si="7"/>
        <v>0</v>
      </c>
      <c r="AO32" s="185">
        <f t="shared" si="7"/>
        <v>0</v>
      </c>
      <c r="AP32" s="185">
        <f t="shared" si="7"/>
        <v>0</v>
      </c>
      <c r="AQ32" s="185">
        <f>AQ34+AQ36+AQ38+AQ40</f>
        <v>0</v>
      </c>
      <c r="AR32" s="185">
        <f t="shared" si="7"/>
        <v>0</v>
      </c>
      <c r="AS32" s="185">
        <f t="shared" si="7"/>
        <v>0</v>
      </c>
      <c r="AT32" s="183">
        <f t="shared" si="3"/>
        <v>0</v>
      </c>
      <c r="AU32" s="162"/>
      <c r="AV32" s="533"/>
      <c r="AW32" s="533"/>
      <c r="AX32" s="533"/>
      <c r="AY32" s="533"/>
      <c r="AZ32" s="533"/>
      <c r="BA32" s="533"/>
      <c r="BB32" s="533"/>
      <c r="BC32" s="533"/>
      <c r="BD32" s="534"/>
    </row>
    <row r="33" spans="1:56" s="42" customFormat="1" ht="18" customHeight="1" thickBot="1">
      <c r="A33" s="252"/>
      <c r="B33" s="247" t="s">
        <v>70</v>
      </c>
      <c r="C33" s="272" t="s">
        <v>53</v>
      </c>
      <c r="D33" s="7" t="s">
        <v>17</v>
      </c>
      <c r="E33" s="174">
        <v>2</v>
      </c>
      <c r="F33" s="20">
        <v>2</v>
      </c>
      <c r="G33" s="20">
        <v>2</v>
      </c>
      <c r="H33" s="20">
        <v>2</v>
      </c>
      <c r="I33" s="20">
        <v>2</v>
      </c>
      <c r="J33" s="20">
        <v>2</v>
      </c>
      <c r="K33" s="20">
        <v>2</v>
      </c>
      <c r="L33" s="20">
        <v>2</v>
      </c>
      <c r="M33" s="20">
        <v>2</v>
      </c>
      <c r="N33" s="20">
        <v>2</v>
      </c>
      <c r="O33" s="20">
        <v>2</v>
      </c>
      <c r="P33" s="20">
        <v>2</v>
      </c>
      <c r="Q33" s="20">
        <v>2</v>
      </c>
      <c r="R33" s="20">
        <v>2</v>
      </c>
      <c r="S33" s="20">
        <v>2</v>
      </c>
      <c r="T33" s="20">
        <v>2</v>
      </c>
      <c r="U33" s="20">
        <v>2</v>
      </c>
      <c r="V33" s="531">
        <f aca="true" t="shared" si="8" ref="V33:V42">SUM(E33:U33)</f>
        <v>34</v>
      </c>
      <c r="W33" s="531"/>
      <c r="X33" s="75">
        <v>3</v>
      </c>
      <c r="Y33" s="75">
        <v>3</v>
      </c>
      <c r="Z33" s="77">
        <v>3</v>
      </c>
      <c r="AA33" s="77">
        <v>3</v>
      </c>
      <c r="AB33" s="77">
        <v>3</v>
      </c>
      <c r="AC33" s="77">
        <v>3</v>
      </c>
      <c r="AD33" s="77">
        <v>3</v>
      </c>
      <c r="AE33" s="77">
        <v>3</v>
      </c>
      <c r="AF33" s="77">
        <v>3</v>
      </c>
      <c r="AG33" s="77">
        <v>3</v>
      </c>
      <c r="AH33" s="77">
        <v>3</v>
      </c>
      <c r="AI33" s="77">
        <v>3</v>
      </c>
      <c r="AJ33" s="77">
        <v>3</v>
      </c>
      <c r="AK33" s="77">
        <v>3</v>
      </c>
      <c r="AL33" s="77">
        <v>3</v>
      </c>
      <c r="AM33" s="77">
        <v>3</v>
      </c>
      <c r="AN33" s="77">
        <v>3</v>
      </c>
      <c r="AO33" s="77">
        <v>3</v>
      </c>
      <c r="AP33" s="77">
        <v>3</v>
      </c>
      <c r="AQ33" s="75">
        <v>3</v>
      </c>
      <c r="AR33" s="77">
        <v>3</v>
      </c>
      <c r="AS33" s="77">
        <v>3</v>
      </c>
      <c r="AT33" s="183">
        <f t="shared" si="3"/>
        <v>66</v>
      </c>
      <c r="AU33" s="162"/>
      <c r="AV33" s="533"/>
      <c r="AW33" s="533"/>
      <c r="AX33" s="533"/>
      <c r="AY33" s="533"/>
      <c r="AZ33" s="533"/>
      <c r="BA33" s="533"/>
      <c r="BB33" s="533"/>
      <c r="BC33" s="533"/>
      <c r="BD33" s="534"/>
    </row>
    <row r="34" spans="1:56" s="42" customFormat="1" ht="18" customHeight="1" thickBot="1">
      <c r="A34" s="252"/>
      <c r="B34" s="247"/>
      <c r="C34" s="272"/>
      <c r="D34" s="7" t="s">
        <v>18</v>
      </c>
      <c r="E34" s="174"/>
      <c r="F34" s="20"/>
      <c r="G34" s="20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531">
        <f t="shared" si="8"/>
        <v>0</v>
      </c>
      <c r="W34" s="531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183">
        <f t="shared" si="3"/>
        <v>0</v>
      </c>
      <c r="AU34" s="162"/>
      <c r="AV34" s="533"/>
      <c r="AW34" s="533"/>
      <c r="AX34" s="533"/>
      <c r="AY34" s="533"/>
      <c r="AZ34" s="533"/>
      <c r="BA34" s="533"/>
      <c r="BB34" s="533"/>
      <c r="BC34" s="533"/>
      <c r="BD34" s="534"/>
    </row>
    <row r="35" spans="1:56" s="42" customFormat="1" ht="18" customHeight="1" thickBot="1">
      <c r="A35" s="252"/>
      <c r="B35" s="247" t="s">
        <v>71</v>
      </c>
      <c r="C35" s="272" t="s">
        <v>26</v>
      </c>
      <c r="D35" s="7" t="s">
        <v>17</v>
      </c>
      <c r="E35" s="174">
        <v>3</v>
      </c>
      <c r="F35" s="20">
        <v>3</v>
      </c>
      <c r="G35" s="20">
        <v>3</v>
      </c>
      <c r="H35" s="20">
        <v>3</v>
      </c>
      <c r="I35" s="20">
        <v>3</v>
      </c>
      <c r="J35" s="20">
        <v>3</v>
      </c>
      <c r="K35" s="20">
        <v>3</v>
      </c>
      <c r="L35" s="20">
        <v>3</v>
      </c>
      <c r="M35" s="20">
        <v>4</v>
      </c>
      <c r="N35" s="20">
        <v>3</v>
      </c>
      <c r="O35" s="20">
        <v>3</v>
      </c>
      <c r="P35" s="20">
        <v>3</v>
      </c>
      <c r="Q35" s="20">
        <v>3</v>
      </c>
      <c r="R35" s="20">
        <v>3</v>
      </c>
      <c r="S35" s="20">
        <v>3</v>
      </c>
      <c r="T35" s="20">
        <v>3</v>
      </c>
      <c r="U35" s="20">
        <v>3</v>
      </c>
      <c r="V35" s="531">
        <f t="shared" si="8"/>
        <v>52</v>
      </c>
      <c r="W35" s="531"/>
      <c r="X35" s="75">
        <v>4</v>
      </c>
      <c r="Y35" s="75">
        <v>4</v>
      </c>
      <c r="Z35" s="77">
        <v>3</v>
      </c>
      <c r="AA35" s="77">
        <v>3</v>
      </c>
      <c r="AB35" s="77">
        <v>3</v>
      </c>
      <c r="AC35" s="77">
        <v>3</v>
      </c>
      <c r="AD35" s="77">
        <v>3</v>
      </c>
      <c r="AE35" s="77">
        <v>3</v>
      </c>
      <c r="AF35" s="77">
        <v>3</v>
      </c>
      <c r="AG35" s="77">
        <v>3</v>
      </c>
      <c r="AH35" s="77">
        <v>3</v>
      </c>
      <c r="AI35" s="77">
        <v>3</v>
      </c>
      <c r="AJ35" s="77">
        <v>3</v>
      </c>
      <c r="AK35" s="77">
        <v>3</v>
      </c>
      <c r="AL35" s="77">
        <v>3</v>
      </c>
      <c r="AM35" s="77">
        <v>3</v>
      </c>
      <c r="AN35" s="77">
        <v>3</v>
      </c>
      <c r="AO35" s="77">
        <v>3</v>
      </c>
      <c r="AP35" s="77">
        <v>3</v>
      </c>
      <c r="AQ35" s="75">
        <v>4</v>
      </c>
      <c r="AR35" s="77">
        <v>3</v>
      </c>
      <c r="AS35" s="77">
        <v>3</v>
      </c>
      <c r="AT35" s="183">
        <f t="shared" si="3"/>
        <v>69</v>
      </c>
      <c r="AU35" s="162"/>
      <c r="AV35" s="533"/>
      <c r="AW35" s="533"/>
      <c r="AX35" s="533"/>
      <c r="AY35" s="533"/>
      <c r="AZ35" s="533"/>
      <c r="BA35" s="533"/>
      <c r="BB35" s="533"/>
      <c r="BC35" s="533"/>
      <c r="BD35" s="534"/>
    </row>
    <row r="36" spans="1:56" s="42" customFormat="1" ht="18" customHeight="1" thickBot="1">
      <c r="A36" s="252"/>
      <c r="B36" s="247"/>
      <c r="C36" s="272"/>
      <c r="D36" s="7" t="s">
        <v>18</v>
      </c>
      <c r="E36" s="175"/>
      <c r="F36" s="20"/>
      <c r="G36" s="22"/>
      <c r="H36" s="20"/>
      <c r="I36" s="20"/>
      <c r="J36" s="22"/>
      <c r="K36" s="20"/>
      <c r="L36" s="22"/>
      <c r="M36" s="20"/>
      <c r="N36" s="22"/>
      <c r="O36" s="20"/>
      <c r="P36" s="22"/>
      <c r="Q36" s="20"/>
      <c r="R36" s="22"/>
      <c r="S36" s="20"/>
      <c r="T36" s="22"/>
      <c r="U36" s="22"/>
      <c r="V36" s="531">
        <f t="shared" si="8"/>
        <v>0</v>
      </c>
      <c r="W36" s="531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83">
        <f t="shared" si="3"/>
        <v>0</v>
      </c>
      <c r="AU36" s="162"/>
      <c r="AV36" s="533"/>
      <c r="AW36" s="533"/>
      <c r="AX36" s="533"/>
      <c r="AY36" s="533"/>
      <c r="AZ36" s="533"/>
      <c r="BA36" s="533"/>
      <c r="BB36" s="533"/>
      <c r="BC36" s="533"/>
      <c r="BD36" s="534"/>
    </row>
    <row r="37" spans="1:56" s="42" customFormat="1" ht="18" customHeight="1" thickBot="1">
      <c r="A37" s="252"/>
      <c r="B37" s="247" t="s">
        <v>78</v>
      </c>
      <c r="C37" s="289" t="s">
        <v>24</v>
      </c>
      <c r="D37" s="7" t="s">
        <v>17</v>
      </c>
      <c r="E37" s="174">
        <v>2</v>
      </c>
      <c r="F37" s="20">
        <v>2</v>
      </c>
      <c r="G37" s="20">
        <v>3</v>
      </c>
      <c r="H37" s="20">
        <v>2</v>
      </c>
      <c r="I37" s="20">
        <v>2</v>
      </c>
      <c r="J37" s="20">
        <v>2</v>
      </c>
      <c r="K37" s="20">
        <v>2</v>
      </c>
      <c r="L37" s="20">
        <v>2</v>
      </c>
      <c r="M37" s="20">
        <v>2</v>
      </c>
      <c r="N37" s="20">
        <v>2</v>
      </c>
      <c r="O37" s="20">
        <v>2</v>
      </c>
      <c r="P37" s="20">
        <v>2</v>
      </c>
      <c r="Q37" s="20">
        <v>2</v>
      </c>
      <c r="R37" s="20">
        <v>2</v>
      </c>
      <c r="S37" s="20">
        <v>2</v>
      </c>
      <c r="T37" s="20">
        <v>3</v>
      </c>
      <c r="U37" s="20">
        <v>2</v>
      </c>
      <c r="V37" s="531">
        <f t="shared" si="8"/>
        <v>36</v>
      </c>
      <c r="W37" s="531"/>
      <c r="X37" s="75">
        <v>1</v>
      </c>
      <c r="Y37" s="75">
        <v>2</v>
      </c>
      <c r="Z37" s="75">
        <v>2</v>
      </c>
      <c r="AA37" s="75">
        <v>2</v>
      </c>
      <c r="AB37" s="75">
        <v>2</v>
      </c>
      <c r="AC37" s="75">
        <v>2</v>
      </c>
      <c r="AD37" s="75">
        <v>2</v>
      </c>
      <c r="AE37" s="75">
        <v>2</v>
      </c>
      <c r="AF37" s="75">
        <v>2</v>
      </c>
      <c r="AG37" s="75">
        <v>2</v>
      </c>
      <c r="AH37" s="75">
        <v>2</v>
      </c>
      <c r="AI37" s="75">
        <v>1</v>
      </c>
      <c r="AJ37" s="75">
        <v>2</v>
      </c>
      <c r="AK37" s="75">
        <v>2</v>
      </c>
      <c r="AL37" s="75">
        <v>2</v>
      </c>
      <c r="AM37" s="75">
        <v>2</v>
      </c>
      <c r="AN37" s="75">
        <v>2</v>
      </c>
      <c r="AO37" s="75">
        <v>2</v>
      </c>
      <c r="AP37" s="184">
        <v>2</v>
      </c>
      <c r="AQ37" s="75">
        <v>2</v>
      </c>
      <c r="AR37" s="75">
        <v>2</v>
      </c>
      <c r="AS37" s="75">
        <v>2</v>
      </c>
      <c r="AT37" s="183">
        <f t="shared" si="3"/>
        <v>42</v>
      </c>
      <c r="AU37" s="162"/>
      <c r="AV37" s="533"/>
      <c r="AW37" s="533"/>
      <c r="AX37" s="533"/>
      <c r="AY37" s="533"/>
      <c r="AZ37" s="533"/>
      <c r="BA37" s="533"/>
      <c r="BB37" s="533"/>
      <c r="BC37" s="533"/>
      <c r="BD37" s="534"/>
    </row>
    <row r="38" spans="1:56" s="42" customFormat="1" ht="18" customHeight="1" thickBot="1">
      <c r="A38" s="252"/>
      <c r="B38" s="256"/>
      <c r="C38" s="258"/>
      <c r="D38" s="30" t="s">
        <v>18</v>
      </c>
      <c r="E38" s="174"/>
      <c r="F38" s="20"/>
      <c r="G38" s="20"/>
      <c r="H38" s="20"/>
      <c r="I38" s="20"/>
      <c r="J38" s="20"/>
      <c r="K38" s="20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531">
        <f t="shared" si="8"/>
        <v>0</v>
      </c>
      <c r="W38" s="531"/>
      <c r="X38" s="75"/>
      <c r="Y38" s="75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5"/>
      <c r="AR38" s="76"/>
      <c r="AS38" s="76"/>
      <c r="AT38" s="183">
        <f t="shared" si="3"/>
        <v>0</v>
      </c>
      <c r="AU38" s="163"/>
      <c r="AV38" s="535"/>
      <c r="AW38" s="535"/>
      <c r="AX38" s="535"/>
      <c r="AY38" s="535"/>
      <c r="AZ38" s="535"/>
      <c r="BA38" s="535"/>
      <c r="BB38" s="535"/>
      <c r="BC38" s="535"/>
      <c r="BD38" s="534"/>
    </row>
    <row r="39" spans="1:56" s="42" customFormat="1" ht="18" customHeight="1" thickBot="1">
      <c r="A39" s="253"/>
      <c r="B39" s="256" t="s">
        <v>79</v>
      </c>
      <c r="C39" s="258" t="s">
        <v>40</v>
      </c>
      <c r="D39" s="34" t="s">
        <v>17</v>
      </c>
      <c r="E39" s="174">
        <v>2</v>
      </c>
      <c r="F39" s="20">
        <v>3</v>
      </c>
      <c r="G39" s="20">
        <v>2</v>
      </c>
      <c r="H39" s="20">
        <v>3</v>
      </c>
      <c r="I39" s="20">
        <v>2</v>
      </c>
      <c r="J39" s="20">
        <v>3</v>
      </c>
      <c r="K39" s="20">
        <v>3</v>
      </c>
      <c r="L39" s="20">
        <v>3</v>
      </c>
      <c r="M39" s="20">
        <v>2</v>
      </c>
      <c r="N39" s="20">
        <v>3</v>
      </c>
      <c r="O39" s="20">
        <v>3</v>
      </c>
      <c r="P39" s="20">
        <v>3</v>
      </c>
      <c r="Q39" s="20">
        <v>2</v>
      </c>
      <c r="R39" s="20">
        <v>3</v>
      </c>
      <c r="S39" s="20">
        <v>3</v>
      </c>
      <c r="T39" s="20">
        <v>2</v>
      </c>
      <c r="U39" s="20">
        <v>2</v>
      </c>
      <c r="V39" s="531">
        <f t="shared" si="8"/>
        <v>44</v>
      </c>
      <c r="W39" s="531"/>
      <c r="X39" s="75">
        <v>2</v>
      </c>
      <c r="Y39" s="75">
        <v>3</v>
      </c>
      <c r="Z39" s="77">
        <v>3</v>
      </c>
      <c r="AA39" s="77">
        <v>3</v>
      </c>
      <c r="AB39" s="77">
        <v>2</v>
      </c>
      <c r="AC39" s="77">
        <v>3</v>
      </c>
      <c r="AD39" s="77">
        <v>3</v>
      </c>
      <c r="AE39" s="77">
        <v>3</v>
      </c>
      <c r="AF39" s="77">
        <v>3</v>
      </c>
      <c r="AG39" s="77">
        <v>3</v>
      </c>
      <c r="AH39" s="77">
        <v>3</v>
      </c>
      <c r="AI39" s="77">
        <v>3</v>
      </c>
      <c r="AJ39" s="77">
        <v>3</v>
      </c>
      <c r="AK39" s="77">
        <v>3</v>
      </c>
      <c r="AL39" s="77">
        <v>3</v>
      </c>
      <c r="AM39" s="77">
        <v>3</v>
      </c>
      <c r="AN39" s="77">
        <v>3</v>
      </c>
      <c r="AO39" s="77">
        <v>3</v>
      </c>
      <c r="AP39" s="77">
        <v>3</v>
      </c>
      <c r="AQ39" s="75">
        <v>3</v>
      </c>
      <c r="AR39" s="77">
        <v>3</v>
      </c>
      <c r="AS39" s="77">
        <v>3</v>
      </c>
      <c r="AT39" s="183">
        <f t="shared" si="3"/>
        <v>64</v>
      </c>
      <c r="AU39" s="163"/>
      <c r="AV39" s="535"/>
      <c r="AW39" s="535"/>
      <c r="AX39" s="535"/>
      <c r="AY39" s="535"/>
      <c r="AZ39" s="535"/>
      <c r="BA39" s="535"/>
      <c r="BB39" s="535"/>
      <c r="BC39" s="535"/>
      <c r="BD39" s="534"/>
    </row>
    <row r="40" spans="1:56" s="42" customFormat="1" ht="18" customHeight="1" thickBot="1">
      <c r="A40" s="253"/>
      <c r="B40" s="257"/>
      <c r="C40" s="259"/>
      <c r="D40" s="34" t="s">
        <v>18</v>
      </c>
      <c r="E40" s="17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31">
        <f t="shared" si="8"/>
        <v>0</v>
      </c>
      <c r="W40" s="531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183">
        <f t="shared" si="3"/>
        <v>0</v>
      </c>
      <c r="AU40" s="163"/>
      <c r="AV40" s="535"/>
      <c r="AW40" s="535"/>
      <c r="AX40" s="535"/>
      <c r="AY40" s="535"/>
      <c r="AZ40" s="535"/>
      <c r="BA40" s="535"/>
      <c r="BB40" s="535"/>
      <c r="BC40" s="535"/>
      <c r="BD40" s="534"/>
    </row>
    <row r="41" spans="1:56" s="42" customFormat="1" ht="18" customHeight="1" thickBot="1">
      <c r="A41" s="253"/>
      <c r="B41" s="256" t="s">
        <v>86</v>
      </c>
      <c r="C41" s="258" t="s">
        <v>125</v>
      </c>
      <c r="D41" s="34" t="s">
        <v>17</v>
      </c>
      <c r="E41" s="174">
        <v>2</v>
      </c>
      <c r="F41" s="20">
        <v>2</v>
      </c>
      <c r="G41" s="20">
        <v>2</v>
      </c>
      <c r="H41" s="20">
        <v>2</v>
      </c>
      <c r="I41" s="20">
        <v>3</v>
      </c>
      <c r="J41" s="20">
        <v>2</v>
      </c>
      <c r="K41" s="20">
        <v>2</v>
      </c>
      <c r="L41" s="20">
        <v>2</v>
      </c>
      <c r="M41" s="20">
        <v>2</v>
      </c>
      <c r="N41" s="20">
        <v>2</v>
      </c>
      <c r="O41" s="20">
        <v>2</v>
      </c>
      <c r="P41" s="20">
        <v>2</v>
      </c>
      <c r="Q41" s="20">
        <v>3</v>
      </c>
      <c r="R41" s="20">
        <v>2</v>
      </c>
      <c r="S41" s="20">
        <v>2</v>
      </c>
      <c r="T41" s="20">
        <v>2</v>
      </c>
      <c r="U41" s="20">
        <v>2</v>
      </c>
      <c r="V41" s="531">
        <f t="shared" si="8"/>
        <v>36</v>
      </c>
      <c r="W41" s="531"/>
      <c r="X41" s="75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57"/>
      <c r="AR41" s="23"/>
      <c r="AS41" s="23"/>
      <c r="AT41" s="183">
        <f t="shared" si="3"/>
        <v>0</v>
      </c>
      <c r="AU41" s="163"/>
      <c r="AV41" s="535"/>
      <c r="AW41" s="535"/>
      <c r="AX41" s="535"/>
      <c r="AY41" s="535"/>
      <c r="AZ41" s="535"/>
      <c r="BA41" s="535"/>
      <c r="BB41" s="535"/>
      <c r="BC41" s="535"/>
      <c r="BD41" s="534"/>
    </row>
    <row r="42" spans="1:56" s="42" customFormat="1" ht="18" customHeight="1" thickBot="1">
      <c r="A42" s="253"/>
      <c r="B42" s="257"/>
      <c r="C42" s="259"/>
      <c r="D42" s="34" t="s">
        <v>18</v>
      </c>
      <c r="E42" s="174"/>
      <c r="F42" s="20"/>
      <c r="G42" s="20"/>
      <c r="H42" s="20"/>
      <c r="I42" s="20"/>
      <c r="J42" s="20"/>
      <c r="K42" s="20"/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531">
        <f t="shared" si="8"/>
        <v>0</v>
      </c>
      <c r="W42" s="531"/>
      <c r="X42" s="75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57"/>
      <c r="AR42" s="23"/>
      <c r="AS42" s="23"/>
      <c r="AT42" s="183">
        <f t="shared" si="3"/>
        <v>0</v>
      </c>
      <c r="AU42" s="163"/>
      <c r="AV42" s="535"/>
      <c r="AW42" s="535"/>
      <c r="AX42" s="535"/>
      <c r="AY42" s="535"/>
      <c r="AZ42" s="535"/>
      <c r="BA42" s="535"/>
      <c r="BB42" s="535"/>
      <c r="BC42" s="535"/>
      <c r="BD42" s="534"/>
    </row>
    <row r="43" spans="1:56" s="42" customFormat="1" ht="18" customHeight="1" thickBot="1">
      <c r="A43" s="253"/>
      <c r="B43" s="256" t="s">
        <v>88</v>
      </c>
      <c r="C43" s="258" t="s">
        <v>87</v>
      </c>
      <c r="D43" s="34" t="s">
        <v>17</v>
      </c>
      <c r="E43" s="174">
        <v>3</v>
      </c>
      <c r="F43" s="20">
        <v>2</v>
      </c>
      <c r="G43" s="20">
        <v>2</v>
      </c>
      <c r="H43" s="20">
        <v>2</v>
      </c>
      <c r="I43" s="20">
        <v>2</v>
      </c>
      <c r="J43" s="20">
        <v>2</v>
      </c>
      <c r="K43" s="20">
        <v>2</v>
      </c>
      <c r="L43" s="20">
        <v>2</v>
      </c>
      <c r="M43" s="20">
        <v>2</v>
      </c>
      <c r="N43" s="20">
        <v>2</v>
      </c>
      <c r="O43" s="20">
        <v>2</v>
      </c>
      <c r="P43" s="20">
        <v>2</v>
      </c>
      <c r="Q43" s="20">
        <v>2</v>
      </c>
      <c r="R43" s="20">
        <v>2</v>
      </c>
      <c r="S43" s="20">
        <v>2</v>
      </c>
      <c r="T43" s="20">
        <v>2</v>
      </c>
      <c r="U43" s="20">
        <v>3</v>
      </c>
      <c r="V43" s="531">
        <f t="shared" si="1"/>
        <v>36</v>
      </c>
      <c r="W43" s="531"/>
      <c r="X43" s="523"/>
      <c r="Y43" s="524"/>
      <c r="Z43" s="57"/>
      <c r="AA43" s="524"/>
      <c r="AB43" s="57"/>
      <c r="AC43" s="524"/>
      <c r="AD43" s="57"/>
      <c r="AE43" s="524"/>
      <c r="AF43" s="57"/>
      <c r="AG43" s="57"/>
      <c r="AH43" s="57"/>
      <c r="AI43" s="57"/>
      <c r="AJ43" s="57"/>
      <c r="AK43" s="57"/>
      <c r="AL43" s="58"/>
      <c r="AM43" s="58"/>
      <c r="AN43" s="58"/>
      <c r="AO43" s="57"/>
      <c r="AP43" s="57"/>
      <c r="AQ43" s="57"/>
      <c r="AR43" s="57"/>
      <c r="AS43" s="57"/>
      <c r="AT43" s="183">
        <f t="shared" si="3"/>
        <v>0</v>
      </c>
      <c r="AU43" s="163"/>
      <c r="AV43" s="535"/>
      <c r="AW43" s="535"/>
      <c r="AX43" s="535"/>
      <c r="AY43" s="535"/>
      <c r="AZ43" s="535"/>
      <c r="BA43" s="535"/>
      <c r="BB43" s="535"/>
      <c r="BC43" s="535"/>
      <c r="BD43" s="534"/>
    </row>
    <row r="44" spans="1:56" s="42" customFormat="1" ht="18" customHeight="1" thickBot="1">
      <c r="A44" s="253"/>
      <c r="B44" s="257"/>
      <c r="C44" s="259"/>
      <c r="D44" s="34" t="s">
        <v>18</v>
      </c>
      <c r="E44" s="174"/>
      <c r="F44" s="20"/>
      <c r="G44" s="20"/>
      <c r="H44" s="20"/>
      <c r="I44" s="20"/>
      <c r="J44" s="20"/>
      <c r="K44" s="20"/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531">
        <f t="shared" si="1"/>
        <v>0</v>
      </c>
      <c r="W44" s="531"/>
      <c r="X44" s="523"/>
      <c r="Y44" s="524"/>
      <c r="Z44" s="57"/>
      <c r="AA44" s="524"/>
      <c r="AB44" s="57"/>
      <c r="AC44" s="524"/>
      <c r="AD44" s="57"/>
      <c r="AE44" s="524"/>
      <c r="AF44" s="57"/>
      <c r="AG44" s="57"/>
      <c r="AH44" s="57"/>
      <c r="AI44" s="57"/>
      <c r="AJ44" s="57"/>
      <c r="AK44" s="57"/>
      <c r="AL44" s="58"/>
      <c r="AM44" s="58"/>
      <c r="AN44" s="58"/>
      <c r="AO44" s="57"/>
      <c r="AP44" s="57"/>
      <c r="AQ44" s="57"/>
      <c r="AR44" s="57"/>
      <c r="AS44" s="57"/>
      <c r="AT44" s="183">
        <f t="shared" si="3"/>
        <v>0</v>
      </c>
      <c r="AU44" s="163"/>
      <c r="AV44" s="535"/>
      <c r="AW44" s="535"/>
      <c r="AX44" s="535"/>
      <c r="AY44" s="535"/>
      <c r="AZ44" s="535"/>
      <c r="BA44" s="535"/>
      <c r="BB44" s="535"/>
      <c r="BC44" s="535"/>
      <c r="BD44" s="534"/>
    </row>
    <row r="45" spans="1:56" s="42" customFormat="1" ht="18" customHeight="1" thickBot="1">
      <c r="A45" s="253"/>
      <c r="B45" s="270"/>
      <c r="C45" s="521" t="s">
        <v>180</v>
      </c>
      <c r="D45" s="522" t="s">
        <v>17</v>
      </c>
      <c r="E45" s="173">
        <f>E47</f>
        <v>0</v>
      </c>
      <c r="F45" s="173">
        <f aca="true" t="shared" si="9" ref="F45:U46">F47</f>
        <v>0</v>
      </c>
      <c r="G45" s="173">
        <f t="shared" si="9"/>
        <v>0</v>
      </c>
      <c r="H45" s="173">
        <f t="shared" si="9"/>
        <v>0</v>
      </c>
      <c r="I45" s="173">
        <f t="shared" si="9"/>
        <v>0</v>
      </c>
      <c r="J45" s="173">
        <f t="shared" si="9"/>
        <v>0</v>
      </c>
      <c r="K45" s="173">
        <f t="shared" si="9"/>
        <v>0</v>
      </c>
      <c r="L45" s="173">
        <f t="shared" si="9"/>
        <v>0</v>
      </c>
      <c r="M45" s="173">
        <f t="shared" si="9"/>
        <v>0</v>
      </c>
      <c r="N45" s="173">
        <f t="shared" si="9"/>
        <v>0</v>
      </c>
      <c r="O45" s="173">
        <f t="shared" si="9"/>
        <v>0</v>
      </c>
      <c r="P45" s="173">
        <f t="shared" si="9"/>
        <v>0</v>
      </c>
      <c r="Q45" s="173">
        <f t="shared" si="9"/>
        <v>0</v>
      </c>
      <c r="R45" s="173">
        <f t="shared" si="9"/>
        <v>0</v>
      </c>
      <c r="S45" s="173">
        <f t="shared" si="9"/>
        <v>0</v>
      </c>
      <c r="T45" s="173">
        <f t="shared" si="9"/>
        <v>0</v>
      </c>
      <c r="U45" s="173">
        <f t="shared" si="9"/>
        <v>0</v>
      </c>
      <c r="V45" s="531">
        <f t="shared" si="1"/>
        <v>0</v>
      </c>
      <c r="W45" s="531"/>
      <c r="X45" s="173">
        <f>X47</f>
        <v>1</v>
      </c>
      <c r="Y45" s="173">
        <f aca="true" t="shared" si="10" ref="Y45:AS46">Y47</f>
        <v>1</v>
      </c>
      <c r="Z45" s="173">
        <f t="shared" si="10"/>
        <v>1</v>
      </c>
      <c r="AA45" s="173">
        <f t="shared" si="10"/>
        <v>1</v>
      </c>
      <c r="AB45" s="173">
        <f t="shared" si="10"/>
        <v>1</v>
      </c>
      <c r="AC45" s="173">
        <f t="shared" si="10"/>
        <v>2</v>
      </c>
      <c r="AD45" s="173">
        <f t="shared" si="10"/>
        <v>2</v>
      </c>
      <c r="AE45" s="173">
        <f t="shared" si="10"/>
        <v>2</v>
      </c>
      <c r="AF45" s="173">
        <f t="shared" si="10"/>
        <v>2</v>
      </c>
      <c r="AG45" s="173">
        <f t="shared" si="10"/>
        <v>2</v>
      </c>
      <c r="AH45" s="173">
        <f t="shared" si="10"/>
        <v>2</v>
      </c>
      <c r="AI45" s="173">
        <f t="shared" si="10"/>
        <v>2</v>
      </c>
      <c r="AJ45" s="173">
        <f t="shared" si="10"/>
        <v>2</v>
      </c>
      <c r="AK45" s="173">
        <f t="shared" si="10"/>
        <v>1</v>
      </c>
      <c r="AL45" s="173">
        <f t="shared" si="10"/>
        <v>2</v>
      </c>
      <c r="AM45" s="173">
        <f t="shared" si="10"/>
        <v>2</v>
      </c>
      <c r="AN45" s="173">
        <f t="shared" si="10"/>
        <v>2</v>
      </c>
      <c r="AO45" s="173">
        <f t="shared" si="10"/>
        <v>2</v>
      </c>
      <c r="AP45" s="173">
        <f t="shared" si="10"/>
        <v>1</v>
      </c>
      <c r="AQ45" s="173">
        <f t="shared" si="10"/>
        <v>2</v>
      </c>
      <c r="AR45" s="173">
        <f t="shared" si="10"/>
        <v>1</v>
      </c>
      <c r="AS45" s="173">
        <f t="shared" si="10"/>
        <v>2</v>
      </c>
      <c r="AT45" s="183">
        <f t="shared" si="3"/>
        <v>36</v>
      </c>
      <c r="AU45" s="163"/>
      <c r="AV45" s="535"/>
      <c r="AW45" s="535"/>
      <c r="AX45" s="535"/>
      <c r="AY45" s="535"/>
      <c r="AZ45" s="535"/>
      <c r="BA45" s="535"/>
      <c r="BB45" s="535"/>
      <c r="BC45" s="535"/>
      <c r="BD45" s="534"/>
    </row>
    <row r="46" spans="1:56" s="42" customFormat="1" ht="18" customHeight="1" thickBot="1">
      <c r="A46" s="253"/>
      <c r="B46" s="270"/>
      <c r="C46" s="367"/>
      <c r="D46" s="522" t="s">
        <v>18</v>
      </c>
      <c r="E46" s="173">
        <f>E48</f>
        <v>0</v>
      </c>
      <c r="F46" s="173">
        <f t="shared" si="9"/>
        <v>0</v>
      </c>
      <c r="G46" s="173">
        <f t="shared" si="9"/>
        <v>0</v>
      </c>
      <c r="H46" s="173">
        <f t="shared" si="9"/>
        <v>0</v>
      </c>
      <c r="I46" s="173">
        <f t="shared" si="9"/>
        <v>0</v>
      </c>
      <c r="J46" s="173">
        <f t="shared" si="9"/>
        <v>0</v>
      </c>
      <c r="K46" s="173">
        <f t="shared" si="9"/>
        <v>0</v>
      </c>
      <c r="L46" s="173">
        <f t="shared" si="9"/>
        <v>0</v>
      </c>
      <c r="M46" s="173">
        <f t="shared" si="9"/>
        <v>0</v>
      </c>
      <c r="N46" s="173">
        <f t="shared" si="9"/>
        <v>0</v>
      </c>
      <c r="O46" s="173">
        <f t="shared" si="9"/>
        <v>0</v>
      </c>
      <c r="P46" s="173">
        <f t="shared" si="9"/>
        <v>0</v>
      </c>
      <c r="Q46" s="173">
        <f t="shared" si="9"/>
        <v>0</v>
      </c>
      <c r="R46" s="173">
        <f t="shared" si="9"/>
        <v>0</v>
      </c>
      <c r="S46" s="173">
        <f t="shared" si="9"/>
        <v>0</v>
      </c>
      <c r="T46" s="173">
        <f t="shared" si="9"/>
        <v>0</v>
      </c>
      <c r="U46" s="173">
        <f t="shared" si="9"/>
        <v>0</v>
      </c>
      <c r="V46" s="531">
        <f t="shared" si="1"/>
        <v>0</v>
      </c>
      <c r="W46" s="531"/>
      <c r="X46" s="173">
        <f>X48</f>
        <v>0</v>
      </c>
      <c r="Y46" s="173">
        <f t="shared" si="10"/>
        <v>0</v>
      </c>
      <c r="Z46" s="173">
        <f t="shared" si="10"/>
        <v>0</v>
      </c>
      <c r="AA46" s="173">
        <f t="shared" si="10"/>
        <v>0</v>
      </c>
      <c r="AB46" s="173">
        <f t="shared" si="10"/>
        <v>0</v>
      </c>
      <c r="AC46" s="173">
        <f t="shared" si="10"/>
        <v>0</v>
      </c>
      <c r="AD46" s="173">
        <f t="shared" si="10"/>
        <v>0</v>
      </c>
      <c r="AE46" s="173">
        <f t="shared" si="10"/>
        <v>0</v>
      </c>
      <c r="AF46" s="173">
        <f t="shared" si="10"/>
        <v>0</v>
      </c>
      <c r="AG46" s="173">
        <f t="shared" si="10"/>
        <v>0</v>
      </c>
      <c r="AH46" s="173">
        <f t="shared" si="10"/>
        <v>0</v>
      </c>
      <c r="AI46" s="173">
        <f t="shared" si="10"/>
        <v>0</v>
      </c>
      <c r="AJ46" s="173">
        <f t="shared" si="10"/>
        <v>0</v>
      </c>
      <c r="AK46" s="173">
        <f t="shared" si="10"/>
        <v>0</v>
      </c>
      <c r="AL46" s="173">
        <f t="shared" si="10"/>
        <v>0</v>
      </c>
      <c r="AM46" s="173">
        <f t="shared" si="10"/>
        <v>0</v>
      </c>
      <c r="AN46" s="173">
        <f t="shared" si="10"/>
        <v>0</v>
      </c>
      <c r="AO46" s="173">
        <f t="shared" si="10"/>
        <v>0</v>
      </c>
      <c r="AP46" s="173">
        <f t="shared" si="10"/>
        <v>0</v>
      </c>
      <c r="AQ46" s="173">
        <f t="shared" si="10"/>
        <v>0</v>
      </c>
      <c r="AR46" s="173">
        <f t="shared" si="10"/>
        <v>0</v>
      </c>
      <c r="AS46" s="173">
        <f t="shared" si="10"/>
        <v>0</v>
      </c>
      <c r="AT46" s="183">
        <f t="shared" si="3"/>
        <v>0</v>
      </c>
      <c r="AU46" s="163"/>
      <c r="AV46" s="535"/>
      <c r="AW46" s="535"/>
      <c r="AX46" s="535"/>
      <c r="AY46" s="535"/>
      <c r="AZ46" s="535"/>
      <c r="BA46" s="535"/>
      <c r="BB46" s="535"/>
      <c r="BC46" s="535"/>
      <c r="BD46" s="534"/>
    </row>
    <row r="47" spans="1:56" s="42" customFormat="1" ht="18" customHeight="1" thickBot="1">
      <c r="A47" s="253"/>
      <c r="B47" s="256" t="s">
        <v>181</v>
      </c>
      <c r="C47" s="258" t="s">
        <v>182</v>
      </c>
      <c r="D47" s="34" t="s">
        <v>17</v>
      </c>
      <c r="E47" s="17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31">
        <f t="shared" si="1"/>
        <v>0</v>
      </c>
      <c r="W47" s="531"/>
      <c r="X47" s="174">
        <v>1</v>
      </c>
      <c r="Y47" s="20">
        <v>1</v>
      </c>
      <c r="Z47" s="20">
        <v>1</v>
      </c>
      <c r="AA47" s="20">
        <v>1</v>
      </c>
      <c r="AB47" s="20">
        <v>1</v>
      </c>
      <c r="AC47" s="20">
        <v>2</v>
      </c>
      <c r="AD47" s="20">
        <v>2</v>
      </c>
      <c r="AE47" s="20">
        <v>2</v>
      </c>
      <c r="AF47" s="20">
        <v>2</v>
      </c>
      <c r="AG47" s="20">
        <v>2</v>
      </c>
      <c r="AH47" s="20">
        <v>2</v>
      </c>
      <c r="AI47" s="20">
        <v>2</v>
      </c>
      <c r="AJ47" s="20">
        <v>2</v>
      </c>
      <c r="AK47" s="20">
        <v>1</v>
      </c>
      <c r="AL47" s="20">
        <v>2</v>
      </c>
      <c r="AM47" s="20">
        <v>2</v>
      </c>
      <c r="AN47" s="20">
        <v>2</v>
      </c>
      <c r="AO47" s="57">
        <v>2</v>
      </c>
      <c r="AP47" s="57">
        <v>1</v>
      </c>
      <c r="AQ47" s="57">
        <v>2</v>
      </c>
      <c r="AR47" s="57">
        <v>1</v>
      </c>
      <c r="AS47" s="57">
        <v>2</v>
      </c>
      <c r="AT47" s="183">
        <f t="shared" si="3"/>
        <v>36</v>
      </c>
      <c r="AU47" s="163"/>
      <c r="AV47" s="535"/>
      <c r="AW47" s="535"/>
      <c r="AX47" s="535"/>
      <c r="AY47" s="535"/>
      <c r="AZ47" s="535"/>
      <c r="BA47" s="535"/>
      <c r="BB47" s="535"/>
      <c r="BC47" s="535"/>
      <c r="BD47" s="534"/>
    </row>
    <row r="48" spans="1:56" s="42" customFormat="1" ht="18" customHeight="1" thickBot="1">
      <c r="A48" s="253"/>
      <c r="B48" s="257"/>
      <c r="C48" s="259"/>
      <c r="D48" s="34" t="s">
        <v>18</v>
      </c>
      <c r="E48" s="174"/>
      <c r="F48" s="20"/>
      <c r="G48" s="20"/>
      <c r="H48" s="20"/>
      <c r="I48" s="20"/>
      <c r="J48" s="20"/>
      <c r="K48" s="20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531">
        <f t="shared" si="1"/>
        <v>0</v>
      </c>
      <c r="W48" s="531"/>
      <c r="X48" s="174"/>
      <c r="Y48" s="20"/>
      <c r="Z48" s="20"/>
      <c r="AA48" s="20"/>
      <c r="AB48" s="20"/>
      <c r="AC48" s="20"/>
      <c r="AD48" s="20"/>
      <c r="AE48" s="20"/>
      <c r="AF48" s="21"/>
      <c r="AG48" s="21"/>
      <c r="AH48" s="21"/>
      <c r="AI48" s="21"/>
      <c r="AJ48" s="21"/>
      <c r="AK48" s="21"/>
      <c r="AL48" s="21"/>
      <c r="AM48" s="21"/>
      <c r="AN48" s="21"/>
      <c r="AO48" s="57"/>
      <c r="AP48" s="57"/>
      <c r="AQ48" s="57"/>
      <c r="AR48" s="57"/>
      <c r="AS48" s="57"/>
      <c r="AT48" s="183">
        <f t="shared" si="3"/>
        <v>0</v>
      </c>
      <c r="AU48" s="163"/>
      <c r="AV48" s="535"/>
      <c r="AW48" s="535"/>
      <c r="AX48" s="535"/>
      <c r="AY48" s="535"/>
      <c r="AZ48" s="535"/>
      <c r="BA48" s="535"/>
      <c r="BB48" s="535"/>
      <c r="BC48" s="535"/>
      <c r="BD48" s="534"/>
    </row>
    <row r="49" spans="1:56" s="42" customFormat="1" ht="18" customHeight="1" hidden="1" thickBot="1">
      <c r="A49" s="253"/>
      <c r="B49" s="298" t="s">
        <v>90</v>
      </c>
      <c r="C49" s="300" t="s">
        <v>98</v>
      </c>
      <c r="D49" s="40" t="s">
        <v>17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531">
        <f t="shared" si="1"/>
        <v>0</v>
      </c>
      <c r="W49" s="531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104"/>
      <c r="AR49" s="89"/>
      <c r="AS49" s="89"/>
      <c r="AT49" s="183">
        <f t="shared" si="3"/>
        <v>0</v>
      </c>
      <c r="AU49" s="163"/>
      <c r="AV49" s="535"/>
      <c r="AW49" s="535"/>
      <c r="AX49" s="535"/>
      <c r="AY49" s="535"/>
      <c r="AZ49" s="535"/>
      <c r="BA49" s="535"/>
      <c r="BB49" s="535"/>
      <c r="BC49" s="535"/>
      <c r="BD49" s="534"/>
    </row>
    <row r="50" spans="1:56" s="42" customFormat="1" ht="18" customHeight="1" hidden="1" thickBot="1">
      <c r="A50" s="253"/>
      <c r="B50" s="299"/>
      <c r="C50" s="301"/>
      <c r="D50" s="40" t="s">
        <v>18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531">
        <f t="shared" si="1"/>
        <v>0</v>
      </c>
      <c r="W50" s="531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105"/>
      <c r="AR50" s="90"/>
      <c r="AS50" s="90"/>
      <c r="AT50" s="183">
        <f t="shared" si="3"/>
        <v>0</v>
      </c>
      <c r="AU50" s="163"/>
      <c r="AV50" s="535"/>
      <c r="AW50" s="535"/>
      <c r="AX50" s="535"/>
      <c r="AY50" s="535"/>
      <c r="AZ50" s="535"/>
      <c r="BA50" s="535"/>
      <c r="BB50" s="535"/>
      <c r="BC50" s="535"/>
      <c r="BD50" s="534"/>
    </row>
    <row r="51" spans="1:56" s="42" customFormat="1" ht="18" customHeight="1" hidden="1" thickBot="1">
      <c r="A51" s="253"/>
      <c r="B51" s="260" t="s">
        <v>100</v>
      </c>
      <c r="C51" s="306" t="s">
        <v>101</v>
      </c>
      <c r="D51" s="6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531">
        <v>0</v>
      </c>
      <c r="W51" s="531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103"/>
      <c r="AR51" s="82"/>
      <c r="AS51" s="82"/>
      <c r="AT51" s="183">
        <f t="shared" si="3"/>
        <v>0</v>
      </c>
      <c r="AU51" s="164"/>
      <c r="AV51" s="536"/>
      <c r="AW51" s="536"/>
      <c r="AX51" s="536"/>
      <c r="AY51" s="536"/>
      <c r="AZ51" s="536"/>
      <c r="BA51" s="536"/>
      <c r="BB51" s="536"/>
      <c r="BC51" s="536"/>
      <c r="BD51" s="534"/>
    </row>
    <row r="52" spans="1:56" s="42" customFormat="1" ht="18" customHeight="1" hidden="1" thickBot="1">
      <c r="A52" s="253"/>
      <c r="B52" s="261"/>
      <c r="C52" s="307"/>
      <c r="D52" s="60" t="s">
        <v>18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531">
        <v>0</v>
      </c>
      <c r="W52" s="531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103"/>
      <c r="AR52" s="82"/>
      <c r="AS52" s="82"/>
      <c r="AT52" s="183">
        <f t="shared" si="3"/>
        <v>0</v>
      </c>
      <c r="AU52" s="165"/>
      <c r="AV52" s="537"/>
      <c r="AW52" s="535"/>
      <c r="AX52" s="535"/>
      <c r="AY52" s="535"/>
      <c r="AZ52" s="535"/>
      <c r="BA52" s="535"/>
      <c r="BB52" s="535"/>
      <c r="BC52" s="535"/>
      <c r="BD52" s="534"/>
    </row>
    <row r="53" spans="1:56" s="42" customFormat="1" ht="18" customHeight="1" hidden="1" thickBot="1">
      <c r="A53" s="253"/>
      <c r="B53" s="285" t="s">
        <v>73</v>
      </c>
      <c r="C53" s="287" t="s">
        <v>80</v>
      </c>
      <c r="D53" s="61" t="s">
        <v>17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31">
        <f t="shared" si="1"/>
        <v>0</v>
      </c>
      <c r="W53" s="531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83"/>
      <c r="AO53" s="84"/>
      <c r="AP53" s="84"/>
      <c r="AQ53" s="103"/>
      <c r="AR53" s="83"/>
      <c r="AS53" s="84"/>
      <c r="AT53" s="183">
        <f t="shared" si="3"/>
        <v>0</v>
      </c>
      <c r="AU53" s="164"/>
      <c r="AV53" s="536"/>
      <c r="AW53" s="536"/>
      <c r="AX53" s="536"/>
      <c r="AY53" s="536"/>
      <c r="AZ53" s="536"/>
      <c r="BA53" s="536"/>
      <c r="BB53" s="536"/>
      <c r="BC53" s="536"/>
      <c r="BD53" s="534"/>
    </row>
    <row r="54" spans="1:56" s="42" customFormat="1" ht="18" customHeight="1" hidden="1" thickBot="1">
      <c r="A54" s="253"/>
      <c r="B54" s="286"/>
      <c r="C54" s="288"/>
      <c r="D54" s="61" t="s">
        <v>18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531">
        <f t="shared" si="1"/>
        <v>0</v>
      </c>
      <c r="W54" s="531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103"/>
      <c r="AR54" s="79"/>
      <c r="AS54" s="79"/>
      <c r="AT54" s="183">
        <f t="shared" si="3"/>
        <v>0</v>
      </c>
      <c r="AU54" s="163"/>
      <c r="AV54" s="535"/>
      <c r="AW54" s="535"/>
      <c r="AX54" s="535"/>
      <c r="AY54" s="535"/>
      <c r="AZ54" s="535"/>
      <c r="BA54" s="535"/>
      <c r="BB54" s="535"/>
      <c r="BC54" s="535"/>
      <c r="BD54" s="534"/>
    </row>
    <row r="55" spans="1:56" s="42" customFormat="1" ht="18" customHeight="1" hidden="1" thickBot="1">
      <c r="A55" s="253"/>
      <c r="B55" s="256" t="s">
        <v>42</v>
      </c>
      <c r="C55" s="304" t="s">
        <v>50</v>
      </c>
      <c r="D55" s="34" t="s">
        <v>17</v>
      </c>
      <c r="E55" s="5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20"/>
      <c r="V55" s="531">
        <f t="shared" si="1"/>
        <v>0</v>
      </c>
      <c r="W55" s="531"/>
      <c r="X55" s="75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3"/>
      <c r="AM55" s="33"/>
      <c r="AN55" s="80"/>
      <c r="AO55" s="59"/>
      <c r="AP55" s="57"/>
      <c r="AQ55" s="103"/>
      <c r="AR55" s="57"/>
      <c r="AS55" s="57"/>
      <c r="AT55" s="183">
        <f t="shared" si="3"/>
        <v>0</v>
      </c>
      <c r="AU55" s="163"/>
      <c r="AV55" s="535"/>
      <c r="AW55" s="535"/>
      <c r="AX55" s="535"/>
      <c r="AY55" s="535"/>
      <c r="AZ55" s="535"/>
      <c r="BA55" s="535"/>
      <c r="BB55" s="535"/>
      <c r="BC55" s="535"/>
      <c r="BD55" s="534"/>
    </row>
    <row r="56" spans="1:56" s="42" customFormat="1" ht="18" customHeight="1" hidden="1" thickBot="1">
      <c r="A56" s="253"/>
      <c r="B56" s="257"/>
      <c r="C56" s="305"/>
      <c r="D56" s="34" t="s">
        <v>18</v>
      </c>
      <c r="E56" s="176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0"/>
      <c r="V56" s="531">
        <f t="shared" si="1"/>
        <v>0</v>
      </c>
      <c r="W56" s="531"/>
      <c r="X56" s="75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8"/>
      <c r="AM56" s="58"/>
      <c r="AN56" s="80"/>
      <c r="AO56" s="32"/>
      <c r="AP56" s="32"/>
      <c r="AQ56" s="103"/>
      <c r="AR56" s="32"/>
      <c r="AS56" s="32"/>
      <c r="AT56" s="183">
        <f t="shared" si="3"/>
        <v>0</v>
      </c>
      <c r="AU56" s="164"/>
      <c r="AV56" s="536"/>
      <c r="AW56" s="536"/>
      <c r="AX56" s="536"/>
      <c r="AY56" s="536"/>
      <c r="AZ56" s="536"/>
      <c r="BA56" s="536"/>
      <c r="BB56" s="536"/>
      <c r="BC56" s="536"/>
      <c r="BD56" s="534"/>
    </row>
    <row r="57" spans="1:56" s="42" customFormat="1" ht="18" customHeight="1" hidden="1" thickBot="1">
      <c r="A57" s="253"/>
      <c r="B57" s="273" t="s">
        <v>81</v>
      </c>
      <c r="C57" s="302" t="s">
        <v>32</v>
      </c>
      <c r="D57" s="71" t="s">
        <v>17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531">
        <f t="shared" si="1"/>
        <v>0</v>
      </c>
      <c r="W57" s="531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105"/>
      <c r="AR57" s="88"/>
      <c r="AS57" s="88"/>
      <c r="AT57" s="183">
        <f t="shared" si="3"/>
        <v>0</v>
      </c>
      <c r="AU57" s="163"/>
      <c r="AV57" s="535"/>
      <c r="AW57" s="535"/>
      <c r="AX57" s="535"/>
      <c r="AY57" s="535"/>
      <c r="AZ57" s="535"/>
      <c r="BA57" s="535"/>
      <c r="BB57" s="535"/>
      <c r="BC57" s="535"/>
      <c r="BD57" s="534"/>
    </row>
    <row r="58" spans="1:56" s="42" customFormat="1" ht="18" customHeight="1" hidden="1" thickBot="1">
      <c r="A58" s="253"/>
      <c r="B58" s="274"/>
      <c r="C58" s="303"/>
      <c r="D58" s="71" t="s">
        <v>18</v>
      </c>
      <c r="E58" s="177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2"/>
      <c r="V58" s="531">
        <f t="shared" si="1"/>
        <v>0</v>
      </c>
      <c r="W58" s="531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105"/>
      <c r="AR58" s="88"/>
      <c r="AS58" s="88"/>
      <c r="AT58" s="183">
        <f t="shared" si="3"/>
        <v>0</v>
      </c>
      <c r="AU58" s="164"/>
      <c r="AV58" s="536"/>
      <c r="AW58" s="536"/>
      <c r="AX58" s="536"/>
      <c r="AY58" s="536"/>
      <c r="AZ58" s="536"/>
      <c r="BA58" s="536"/>
      <c r="BB58" s="536"/>
      <c r="BC58" s="536"/>
      <c r="BD58" s="534"/>
    </row>
    <row r="59" spans="1:56" s="42" customFormat="1" ht="19.5" customHeight="1" hidden="1" thickBot="1">
      <c r="A59" s="253"/>
      <c r="B59" s="280" t="s">
        <v>82</v>
      </c>
      <c r="C59" s="282" t="s">
        <v>102</v>
      </c>
      <c r="D59" s="35" t="s">
        <v>17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49"/>
      <c r="V59" s="531">
        <f t="shared" si="1"/>
        <v>0</v>
      </c>
      <c r="W59" s="531"/>
      <c r="X59" s="8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103"/>
      <c r="AR59" s="74"/>
      <c r="AS59" s="74"/>
      <c r="AT59" s="183">
        <f t="shared" si="3"/>
        <v>0</v>
      </c>
      <c r="AU59" s="166"/>
      <c r="AV59" s="538"/>
      <c r="AW59" s="538"/>
      <c r="AX59" s="538"/>
      <c r="AY59" s="538"/>
      <c r="AZ59" s="538"/>
      <c r="BA59" s="538"/>
      <c r="BB59" s="538"/>
      <c r="BC59" s="538"/>
      <c r="BD59" s="534"/>
    </row>
    <row r="60" spans="1:56" s="42" customFormat="1" ht="20.25" customHeight="1" hidden="1" thickBot="1">
      <c r="A60" s="253"/>
      <c r="B60" s="281"/>
      <c r="C60" s="283"/>
      <c r="D60" s="35" t="s">
        <v>18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49"/>
      <c r="V60" s="531">
        <f t="shared" si="1"/>
        <v>0</v>
      </c>
      <c r="W60" s="531"/>
      <c r="X60" s="87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103"/>
      <c r="AR60" s="74"/>
      <c r="AS60" s="74"/>
      <c r="AT60" s="183">
        <f t="shared" si="3"/>
        <v>0</v>
      </c>
      <c r="AU60" s="166"/>
      <c r="AV60" s="538"/>
      <c r="AW60" s="538"/>
      <c r="AX60" s="538"/>
      <c r="AY60" s="538"/>
      <c r="AZ60" s="538"/>
      <c r="BA60" s="538"/>
      <c r="BB60" s="538"/>
      <c r="BC60" s="538"/>
      <c r="BD60" s="534"/>
    </row>
    <row r="61" spans="1:56" s="42" customFormat="1" ht="20.25" customHeight="1" hidden="1" thickBot="1">
      <c r="A61" s="253"/>
      <c r="B61" s="86" t="s">
        <v>97</v>
      </c>
      <c r="C61" s="292" t="s">
        <v>96</v>
      </c>
      <c r="D61" s="293"/>
      <c r="E61" s="17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31">
        <v>0</v>
      </c>
      <c r="W61" s="531"/>
      <c r="X61" s="78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103"/>
      <c r="AR61" s="85"/>
      <c r="AS61" s="85"/>
      <c r="AT61" s="183">
        <f t="shared" si="3"/>
        <v>0</v>
      </c>
      <c r="AU61" s="167"/>
      <c r="AV61" s="539"/>
      <c r="AW61" s="539"/>
      <c r="AX61" s="539"/>
      <c r="AY61" s="539"/>
      <c r="AZ61" s="539"/>
      <c r="BA61" s="539"/>
      <c r="BB61" s="539"/>
      <c r="BC61" s="539"/>
      <c r="BD61" s="534"/>
    </row>
    <row r="62" spans="1:56" ht="25.5" customHeight="1" thickBot="1">
      <c r="A62" s="252"/>
      <c r="B62" s="267" t="s">
        <v>37</v>
      </c>
      <c r="C62" s="268"/>
      <c r="D62" s="269"/>
      <c r="E62" s="179">
        <f aca="true" t="shared" si="11" ref="E62:U63">E11+E49</f>
        <v>36</v>
      </c>
      <c r="F62" s="19">
        <f t="shared" si="11"/>
        <v>36</v>
      </c>
      <c r="G62" s="19">
        <f t="shared" si="11"/>
        <v>36</v>
      </c>
      <c r="H62" s="19">
        <f t="shared" si="11"/>
        <v>36</v>
      </c>
      <c r="I62" s="19">
        <f t="shared" si="11"/>
        <v>36</v>
      </c>
      <c r="J62" s="19">
        <f t="shared" si="11"/>
        <v>36</v>
      </c>
      <c r="K62" s="19">
        <f t="shared" si="11"/>
        <v>36</v>
      </c>
      <c r="L62" s="19">
        <f t="shared" si="11"/>
        <v>36</v>
      </c>
      <c r="M62" s="19">
        <f t="shared" si="11"/>
        <v>36</v>
      </c>
      <c r="N62" s="19">
        <f t="shared" si="11"/>
        <v>36</v>
      </c>
      <c r="O62" s="19">
        <f t="shared" si="11"/>
        <v>36</v>
      </c>
      <c r="P62" s="19">
        <f t="shared" si="11"/>
        <v>36</v>
      </c>
      <c r="Q62" s="19">
        <f t="shared" si="11"/>
        <v>36</v>
      </c>
      <c r="R62" s="19">
        <f t="shared" si="11"/>
        <v>36</v>
      </c>
      <c r="S62" s="19">
        <f t="shared" si="11"/>
        <v>36</v>
      </c>
      <c r="T62" s="19">
        <f t="shared" si="11"/>
        <v>36</v>
      </c>
      <c r="U62" s="19">
        <f t="shared" si="11"/>
        <v>36</v>
      </c>
      <c r="V62" s="531">
        <f t="shared" si="1"/>
        <v>612</v>
      </c>
      <c r="W62" s="531"/>
      <c r="X62" s="19">
        <f aca="true" t="shared" si="12" ref="X62:AS63">X11+X49</f>
        <v>36</v>
      </c>
      <c r="Y62" s="19">
        <f t="shared" si="12"/>
        <v>36</v>
      </c>
      <c r="Z62" s="19">
        <f t="shared" si="12"/>
        <v>36</v>
      </c>
      <c r="AA62" s="19">
        <f t="shared" si="12"/>
        <v>36</v>
      </c>
      <c r="AB62" s="19">
        <f t="shared" si="12"/>
        <v>36</v>
      </c>
      <c r="AC62" s="19">
        <f t="shared" si="12"/>
        <v>36</v>
      </c>
      <c r="AD62" s="19">
        <f t="shared" si="12"/>
        <v>36</v>
      </c>
      <c r="AE62" s="19">
        <f t="shared" si="12"/>
        <v>36</v>
      </c>
      <c r="AF62" s="19">
        <f t="shared" si="12"/>
        <v>36</v>
      </c>
      <c r="AG62" s="19">
        <f t="shared" si="12"/>
        <v>36</v>
      </c>
      <c r="AH62" s="19">
        <f t="shared" si="12"/>
        <v>36</v>
      </c>
      <c r="AI62" s="19">
        <f t="shared" si="12"/>
        <v>36</v>
      </c>
      <c r="AJ62" s="19">
        <f t="shared" si="12"/>
        <v>36</v>
      </c>
      <c r="AK62" s="19">
        <f t="shared" si="12"/>
        <v>36</v>
      </c>
      <c r="AL62" s="19">
        <f t="shared" si="12"/>
        <v>36</v>
      </c>
      <c r="AM62" s="19">
        <f t="shared" si="12"/>
        <v>36</v>
      </c>
      <c r="AN62" s="19">
        <f t="shared" si="12"/>
        <v>36</v>
      </c>
      <c r="AO62" s="19">
        <f t="shared" si="12"/>
        <v>36</v>
      </c>
      <c r="AP62" s="19">
        <f t="shared" si="12"/>
        <v>36</v>
      </c>
      <c r="AQ62" s="19">
        <f t="shared" si="12"/>
        <v>36</v>
      </c>
      <c r="AR62" s="19">
        <f t="shared" si="12"/>
        <v>36</v>
      </c>
      <c r="AS62" s="19">
        <f t="shared" si="12"/>
        <v>36</v>
      </c>
      <c r="AT62" s="183">
        <f t="shared" si="3"/>
        <v>792</v>
      </c>
      <c r="AU62" s="168"/>
      <c r="AV62" s="540"/>
      <c r="AW62" s="541"/>
      <c r="AX62" s="541"/>
      <c r="AY62" s="541"/>
      <c r="AZ62" s="541"/>
      <c r="BA62" s="541"/>
      <c r="BB62" s="541"/>
      <c r="BC62" s="541"/>
      <c r="BD62" s="534"/>
    </row>
    <row r="63" spans="2:56" ht="25.5" customHeight="1" thickBot="1">
      <c r="B63" s="267" t="s">
        <v>19</v>
      </c>
      <c r="C63" s="268"/>
      <c r="D63" s="269"/>
      <c r="E63" s="180">
        <f t="shared" si="11"/>
        <v>0</v>
      </c>
      <c r="F63" s="18">
        <f t="shared" si="11"/>
        <v>0</v>
      </c>
      <c r="G63" s="18">
        <f t="shared" si="11"/>
        <v>0</v>
      </c>
      <c r="H63" s="18">
        <f t="shared" si="11"/>
        <v>0</v>
      </c>
      <c r="I63" s="18">
        <f t="shared" si="11"/>
        <v>0</v>
      </c>
      <c r="J63" s="18">
        <f t="shared" si="11"/>
        <v>0</v>
      </c>
      <c r="K63" s="18">
        <f t="shared" si="11"/>
        <v>0</v>
      </c>
      <c r="L63" s="18">
        <f t="shared" si="11"/>
        <v>0</v>
      </c>
      <c r="M63" s="18">
        <f t="shared" si="11"/>
        <v>0</v>
      </c>
      <c r="N63" s="18">
        <f t="shared" si="11"/>
        <v>0</v>
      </c>
      <c r="O63" s="18">
        <f t="shared" si="11"/>
        <v>0</v>
      </c>
      <c r="P63" s="18">
        <f t="shared" si="11"/>
        <v>0</v>
      </c>
      <c r="Q63" s="18">
        <f t="shared" si="11"/>
        <v>0</v>
      </c>
      <c r="R63" s="18">
        <f t="shared" si="11"/>
        <v>0</v>
      </c>
      <c r="S63" s="18">
        <f t="shared" si="11"/>
        <v>0</v>
      </c>
      <c r="T63" s="18">
        <f t="shared" si="11"/>
        <v>0</v>
      </c>
      <c r="U63" s="18">
        <f t="shared" si="11"/>
        <v>0</v>
      </c>
      <c r="V63" s="531">
        <f t="shared" si="1"/>
        <v>0</v>
      </c>
      <c r="W63" s="531"/>
      <c r="X63" s="18">
        <f t="shared" si="12"/>
        <v>0</v>
      </c>
      <c r="Y63" s="18">
        <f t="shared" si="12"/>
        <v>0</v>
      </c>
      <c r="Z63" s="18">
        <f t="shared" si="12"/>
        <v>0</v>
      </c>
      <c r="AA63" s="18">
        <f t="shared" si="12"/>
        <v>0</v>
      </c>
      <c r="AB63" s="18">
        <f t="shared" si="12"/>
        <v>0</v>
      </c>
      <c r="AC63" s="18">
        <f t="shared" si="12"/>
        <v>0</v>
      </c>
      <c r="AD63" s="18">
        <f t="shared" si="12"/>
        <v>0</v>
      </c>
      <c r="AE63" s="18">
        <f t="shared" si="12"/>
        <v>0</v>
      </c>
      <c r="AF63" s="18">
        <f t="shared" si="12"/>
        <v>0</v>
      </c>
      <c r="AG63" s="18">
        <f t="shared" si="12"/>
        <v>0</v>
      </c>
      <c r="AH63" s="18">
        <f t="shared" si="12"/>
        <v>0</v>
      </c>
      <c r="AI63" s="18">
        <f t="shared" si="12"/>
        <v>0</v>
      </c>
      <c r="AJ63" s="18">
        <f t="shared" si="12"/>
        <v>0</v>
      </c>
      <c r="AK63" s="18">
        <f t="shared" si="12"/>
        <v>0</v>
      </c>
      <c r="AL63" s="18">
        <f t="shared" si="12"/>
        <v>0</v>
      </c>
      <c r="AM63" s="18">
        <f t="shared" si="12"/>
        <v>0</v>
      </c>
      <c r="AN63" s="18">
        <f t="shared" si="12"/>
        <v>0</v>
      </c>
      <c r="AO63" s="18">
        <f t="shared" si="12"/>
        <v>0</v>
      </c>
      <c r="AP63" s="18">
        <f t="shared" si="12"/>
        <v>0</v>
      </c>
      <c r="AQ63" s="18">
        <f t="shared" si="12"/>
        <v>0</v>
      </c>
      <c r="AR63" s="18">
        <f t="shared" si="12"/>
        <v>0</v>
      </c>
      <c r="AS63" s="18">
        <f t="shared" si="12"/>
        <v>0</v>
      </c>
      <c r="AT63" s="183">
        <f t="shared" si="3"/>
        <v>0</v>
      </c>
      <c r="AU63" s="168"/>
      <c r="AV63" s="542"/>
      <c r="AW63" s="537"/>
      <c r="AX63" s="537"/>
      <c r="AY63" s="537"/>
      <c r="AZ63" s="537"/>
      <c r="BA63" s="537"/>
      <c r="BB63" s="537"/>
      <c r="BC63" s="537"/>
      <c r="BD63" s="534"/>
    </row>
    <row r="64" spans="2:56" ht="25.5" customHeight="1" thickBot="1">
      <c r="B64" s="267" t="s">
        <v>20</v>
      </c>
      <c r="C64" s="268"/>
      <c r="D64" s="269"/>
      <c r="E64" s="180">
        <f aca="true" t="shared" si="13" ref="E64:U64">E62+E63</f>
        <v>36</v>
      </c>
      <c r="F64" s="18">
        <f t="shared" si="13"/>
        <v>36</v>
      </c>
      <c r="G64" s="18">
        <f t="shared" si="13"/>
        <v>36</v>
      </c>
      <c r="H64" s="18">
        <f t="shared" si="13"/>
        <v>36</v>
      </c>
      <c r="I64" s="18">
        <f t="shared" si="13"/>
        <v>36</v>
      </c>
      <c r="J64" s="18">
        <f t="shared" si="13"/>
        <v>36</v>
      </c>
      <c r="K64" s="18">
        <f t="shared" si="13"/>
        <v>36</v>
      </c>
      <c r="L64" s="18">
        <f t="shared" si="13"/>
        <v>36</v>
      </c>
      <c r="M64" s="18">
        <f t="shared" si="13"/>
        <v>36</v>
      </c>
      <c r="N64" s="18">
        <f t="shared" si="13"/>
        <v>36</v>
      </c>
      <c r="O64" s="18">
        <f t="shared" si="13"/>
        <v>36</v>
      </c>
      <c r="P64" s="18">
        <f t="shared" si="13"/>
        <v>36</v>
      </c>
      <c r="Q64" s="18">
        <f t="shared" si="13"/>
        <v>36</v>
      </c>
      <c r="R64" s="18">
        <f t="shared" si="13"/>
        <v>36</v>
      </c>
      <c r="S64" s="18">
        <f t="shared" si="13"/>
        <v>36</v>
      </c>
      <c r="T64" s="18">
        <f t="shared" si="13"/>
        <v>36</v>
      </c>
      <c r="U64" s="18">
        <f t="shared" si="13"/>
        <v>36</v>
      </c>
      <c r="V64" s="531">
        <f t="shared" si="1"/>
        <v>612</v>
      </c>
      <c r="W64" s="531"/>
      <c r="X64" s="18">
        <f>X62+X63</f>
        <v>36</v>
      </c>
      <c r="Y64" s="18">
        <f aca="true" t="shared" si="14" ref="Y64:AS64">Y62+Y63</f>
        <v>36</v>
      </c>
      <c r="Z64" s="18">
        <f t="shared" si="14"/>
        <v>36</v>
      </c>
      <c r="AA64" s="18">
        <f t="shared" si="14"/>
        <v>36</v>
      </c>
      <c r="AB64" s="18">
        <f t="shared" si="14"/>
        <v>36</v>
      </c>
      <c r="AC64" s="18">
        <f t="shared" si="14"/>
        <v>36</v>
      </c>
      <c r="AD64" s="18">
        <f t="shared" si="14"/>
        <v>36</v>
      </c>
      <c r="AE64" s="18">
        <f t="shared" si="14"/>
        <v>36</v>
      </c>
      <c r="AF64" s="18">
        <f t="shared" si="14"/>
        <v>36</v>
      </c>
      <c r="AG64" s="18">
        <f t="shared" si="14"/>
        <v>36</v>
      </c>
      <c r="AH64" s="18">
        <f t="shared" si="14"/>
        <v>36</v>
      </c>
      <c r="AI64" s="18">
        <f t="shared" si="14"/>
        <v>36</v>
      </c>
      <c r="AJ64" s="18">
        <f t="shared" si="14"/>
        <v>36</v>
      </c>
      <c r="AK64" s="18">
        <f t="shared" si="14"/>
        <v>36</v>
      </c>
      <c r="AL64" s="18">
        <f t="shared" si="14"/>
        <v>36</v>
      </c>
      <c r="AM64" s="18">
        <f t="shared" si="14"/>
        <v>36</v>
      </c>
      <c r="AN64" s="18">
        <f t="shared" si="14"/>
        <v>36</v>
      </c>
      <c r="AO64" s="18">
        <f t="shared" si="14"/>
        <v>36</v>
      </c>
      <c r="AP64" s="18">
        <f t="shared" si="14"/>
        <v>36</v>
      </c>
      <c r="AQ64" s="18">
        <f>AQ62+AQ63</f>
        <v>36</v>
      </c>
      <c r="AR64" s="18">
        <f t="shared" si="14"/>
        <v>36</v>
      </c>
      <c r="AS64" s="18">
        <f t="shared" si="14"/>
        <v>36</v>
      </c>
      <c r="AT64" s="183">
        <f t="shared" si="3"/>
        <v>792</v>
      </c>
      <c r="AU64" s="168"/>
      <c r="AV64" s="543"/>
      <c r="AW64" s="543"/>
      <c r="AX64" s="543"/>
      <c r="AY64" s="543"/>
      <c r="AZ64" s="543"/>
      <c r="BA64" s="543"/>
      <c r="BB64" s="543"/>
      <c r="BC64" s="543"/>
      <c r="BD64" s="534"/>
    </row>
    <row r="65" ht="15">
      <c r="A65" s="8"/>
    </row>
    <row r="66" spans="1:56" ht="15">
      <c r="A66" s="8"/>
      <c r="B66" s="8"/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7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26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5">
      <c r="A67" s="8"/>
      <c r="B67" s="8"/>
      <c r="C67" s="8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47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5">
      <c r="A68" s="8"/>
      <c r="B68" s="8"/>
      <c r="C68" s="8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48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27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5">
      <c r="A69" s="8"/>
      <c r="B69" s="8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47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5">
      <c r="A70" s="8"/>
      <c r="B70" s="8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47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5">
      <c r="A71" s="8"/>
      <c r="B71" s="8"/>
      <c r="C71" s="8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47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5">
      <c r="A72" s="8"/>
      <c r="B72" s="8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47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5">
      <c r="A73" s="8"/>
      <c r="B73" s="8"/>
      <c r="C73" s="8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47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5">
      <c r="A74" s="8"/>
      <c r="B74" s="8"/>
      <c r="C74" s="8"/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47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5">
      <c r="A75" s="8"/>
      <c r="B75" s="8"/>
      <c r="C75" s="8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47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5">
      <c r="A76" s="8"/>
      <c r="B76" s="8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47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5">
      <c r="A77" s="8"/>
      <c r="B77" s="8"/>
      <c r="C77" s="8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47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5">
      <c r="A78" s="8"/>
      <c r="B78" s="8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47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5">
      <c r="A79" s="8"/>
      <c r="B79" s="8"/>
      <c r="C79" s="8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47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5">
      <c r="A80" s="8"/>
      <c r="B80" s="8"/>
      <c r="C80" s="8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47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5">
      <c r="A81" s="8"/>
      <c r="B81" s="8"/>
      <c r="C81" s="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47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5">
      <c r="A82" s="8"/>
      <c r="B82" s="8"/>
      <c r="C82" s="8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47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5">
      <c r="A83" s="8"/>
      <c r="B83" s="8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47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5">
      <c r="A84" s="8"/>
      <c r="B84" s="8"/>
      <c r="C84" s="8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47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5">
      <c r="A85" s="8"/>
      <c r="B85" s="8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47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5">
      <c r="A86" s="8"/>
      <c r="B86" s="8"/>
      <c r="C86" s="8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47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>
      <c r="A87" s="8"/>
      <c r="B87" s="8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47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15">
      <c r="A88" s="8"/>
      <c r="B88" s="8"/>
      <c r="C88" s="8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47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15">
      <c r="A89" s="8"/>
      <c r="B89" s="8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47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15">
      <c r="A90" s="8"/>
      <c r="B90" s="8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47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15">
      <c r="A91" s="8"/>
      <c r="B91" s="8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47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ht="15">
      <c r="A92" s="8"/>
      <c r="B92" s="8"/>
      <c r="C92" s="8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47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15">
      <c r="A93" s="8"/>
      <c r="B93" s="8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47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15">
      <c r="A94" s="8"/>
      <c r="B94" s="8"/>
      <c r="C94" s="8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47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ht="15">
      <c r="A95" s="8"/>
      <c r="B95" s="8"/>
      <c r="C95" s="8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47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15">
      <c r="A96" s="8"/>
      <c r="B96" s="8"/>
      <c r="C96" s="8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47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15">
      <c r="A97" s="8"/>
      <c r="B97" s="8"/>
      <c r="C97" s="8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47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15">
      <c r="A98" s="8"/>
      <c r="B98" s="8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47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ht="15">
      <c r="A99" s="8"/>
      <c r="B99" s="8"/>
      <c r="C99" s="8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47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15">
      <c r="A100" s="8"/>
      <c r="B100" s="8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47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5">
      <c r="A101" s="8"/>
      <c r="B101" s="8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47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5">
      <c r="A102" s="8"/>
      <c r="B102" s="8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47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15">
      <c r="A103" s="8"/>
      <c r="B103" s="8"/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47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15">
      <c r="A104" s="8"/>
      <c r="B104" s="8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47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15">
      <c r="A105" s="8"/>
      <c r="B105" s="8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47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15">
      <c r="A106" s="8"/>
      <c r="B106" s="8"/>
      <c r="C106" s="8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47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15">
      <c r="A107" s="8"/>
      <c r="B107" s="8"/>
      <c r="C107" s="8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47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5">
      <c r="A108" s="8"/>
      <c r="B108" s="8"/>
      <c r="C108" s="8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47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15">
      <c r="A109" s="8"/>
      <c r="B109" s="8"/>
      <c r="C109" s="8"/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47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15">
      <c r="A110" s="8"/>
      <c r="B110" s="8"/>
      <c r="C110" s="8"/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47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15">
      <c r="A111" s="8"/>
      <c r="B111" s="8"/>
      <c r="C111" s="8"/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47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15">
      <c r="A112" s="8"/>
      <c r="B112" s="8"/>
      <c r="C112" s="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47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15">
      <c r="A113" s="8"/>
      <c r="B113" s="8"/>
      <c r="C113" s="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47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15">
      <c r="A114" s="8"/>
      <c r="B114" s="8"/>
      <c r="C114" s="8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47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15">
      <c r="A115" s="8"/>
      <c r="B115" s="8"/>
      <c r="C115" s="8"/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47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15">
      <c r="A116" s="8"/>
      <c r="B116" s="8"/>
      <c r="C116" s="8"/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47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ht="15">
      <c r="A117" s="8"/>
      <c r="B117" s="8"/>
      <c r="C117" s="8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47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ht="15">
      <c r="A118" s="8"/>
      <c r="B118" s="8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47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15">
      <c r="A119" s="8"/>
      <c r="B119" s="8"/>
      <c r="C119" s="8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47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ht="15">
      <c r="A120" s="8"/>
      <c r="B120" s="8"/>
      <c r="C120" s="8"/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47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15">
      <c r="A121" s="8"/>
      <c r="B121" s="8"/>
      <c r="C121" s="8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47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15">
      <c r="A122" s="8"/>
      <c r="B122" s="8"/>
      <c r="C122" s="8"/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47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15">
      <c r="A123" s="8"/>
      <c r="B123" s="8"/>
      <c r="C123" s="8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47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15">
      <c r="A124" s="8"/>
      <c r="B124" s="8"/>
      <c r="C124" s="8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4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15">
      <c r="A125" s="8"/>
      <c r="B125" s="8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47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ht="15">
      <c r="A126" s="8"/>
      <c r="B126" s="8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47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ht="15">
      <c r="A127" s="8"/>
      <c r="B127" s="8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47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ht="15">
      <c r="A128" s="8"/>
      <c r="B128" s="8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47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ht="15">
      <c r="A129" s="8"/>
      <c r="B129" s="8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47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15">
      <c r="A130" s="8"/>
      <c r="B130" s="8"/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47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15">
      <c r="A131" s="8"/>
      <c r="B131" s="8"/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47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15">
      <c r="A132" s="8"/>
      <c r="B132" s="8"/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47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15">
      <c r="A133" s="8"/>
      <c r="B133" s="8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47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15">
      <c r="A134" s="8"/>
      <c r="B134" s="8"/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47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ht="15">
      <c r="A135" s="8"/>
      <c r="B135" s="8"/>
      <c r="C135" s="8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47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spans="1:56" ht="15">
      <c r="A136" s="8"/>
      <c r="B136" s="8"/>
      <c r="C136" s="8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47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spans="1:56" ht="15">
      <c r="A137" s="8"/>
      <c r="B137" s="8"/>
      <c r="C137" s="8"/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47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</row>
    <row r="138" spans="1:56" ht="15">
      <c r="A138" s="8"/>
      <c r="B138" s="8"/>
      <c r="C138" s="8"/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47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spans="1:56" ht="15">
      <c r="A139" s="8"/>
      <c r="B139" s="8"/>
      <c r="C139" s="8"/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47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ht="15">
      <c r="A140" s="8"/>
      <c r="B140" s="8"/>
      <c r="C140" s="8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7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spans="1:56" ht="15">
      <c r="A141" s="8"/>
      <c r="B141" s="8"/>
      <c r="C141" s="8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7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</row>
    <row r="142" spans="1:56" ht="15">
      <c r="A142" s="8"/>
      <c r="B142" s="8"/>
      <c r="C142" s="8"/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7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</row>
    <row r="143" spans="1:56" ht="15">
      <c r="A143" s="8"/>
      <c r="B143" s="8"/>
      <c r="C143" s="8"/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7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</row>
    <row r="144" spans="1:56" ht="15">
      <c r="A144" s="8"/>
      <c r="B144" s="8"/>
      <c r="C144" s="8"/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7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</row>
    <row r="145" spans="1:56" ht="15">
      <c r="A145" s="8"/>
      <c r="B145" s="8"/>
      <c r="C145" s="8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47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</row>
    <row r="146" spans="1:56" ht="15">
      <c r="A146" s="8"/>
      <c r="B146" s="8"/>
      <c r="C146" s="8"/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47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</row>
    <row r="147" spans="1:56" ht="15">
      <c r="A147" s="8"/>
      <c r="B147" s="8"/>
      <c r="C147" s="8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47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</row>
    <row r="148" spans="1:56" ht="15">
      <c r="A148" s="8"/>
      <c r="B148" s="8"/>
      <c r="C148" s="8"/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47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</row>
    <row r="149" spans="1:56" ht="15">
      <c r="A149" s="8"/>
      <c r="B149" s="8"/>
      <c r="C149" s="8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47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</row>
    <row r="150" spans="1:56" ht="15">
      <c r="A150" s="8"/>
      <c r="B150" s="8"/>
      <c r="C150" s="8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47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</row>
    <row r="151" spans="1:56" ht="15">
      <c r="A151" s="8"/>
      <c r="B151" s="8"/>
      <c r="C151" s="8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47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</row>
    <row r="152" spans="1:56" ht="15">
      <c r="A152" s="8"/>
      <c r="B152" s="8"/>
      <c r="C152" s="8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47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</row>
    <row r="153" spans="1:56" ht="15">
      <c r="A153" s="8"/>
      <c r="B153" s="8"/>
      <c r="C153" s="8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47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</row>
    <row r="154" spans="1:56" ht="15">
      <c r="A154" s="8"/>
      <c r="B154" s="8"/>
      <c r="C154" s="8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47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</row>
    <row r="155" spans="1:56" ht="15">
      <c r="A155" s="8"/>
      <c r="B155" s="8"/>
      <c r="C155" s="8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47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</row>
    <row r="156" spans="1:56" ht="15">
      <c r="A156" s="8"/>
      <c r="B156" s="8"/>
      <c r="C156" s="8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47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spans="1:56" ht="15">
      <c r="A157" s="8"/>
      <c r="B157" s="8"/>
      <c r="C157" s="8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47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spans="1:56" ht="15">
      <c r="A158" s="8"/>
      <c r="B158" s="8"/>
      <c r="C158" s="8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47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</row>
    <row r="159" spans="1:56" ht="15">
      <c r="A159" s="8"/>
      <c r="B159" s="8"/>
      <c r="C159" s="8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47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spans="1:56" ht="15">
      <c r="A160" s="8"/>
      <c r="B160" s="8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47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</sheetData>
  <sheetProtection/>
  <mergeCells count="78">
    <mergeCell ref="B59:B60"/>
    <mergeCell ref="C59:C60"/>
    <mergeCell ref="C61:D61"/>
    <mergeCell ref="B62:D62"/>
    <mergeCell ref="B63:D63"/>
    <mergeCell ref="B64:D64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W6:AY6"/>
    <mergeCell ref="BA6:BD6"/>
    <mergeCell ref="E7:BD7"/>
    <mergeCell ref="E9:BD9"/>
    <mergeCell ref="A11:A62"/>
    <mergeCell ref="B11:B12"/>
    <mergeCell ref="C11:C12"/>
    <mergeCell ref="B13:B14"/>
    <mergeCell ref="C13:C14"/>
    <mergeCell ref="B15:B16"/>
    <mergeCell ref="W6:Y6"/>
    <mergeCell ref="AA6:AC6"/>
    <mergeCell ref="AE6:AH6"/>
    <mergeCell ref="AJ6:AL6"/>
    <mergeCell ref="AN6:AQ6"/>
    <mergeCell ref="AS6:AU6"/>
    <mergeCell ref="AO4:AZ4"/>
    <mergeCell ref="U5:AA5"/>
    <mergeCell ref="A6:A10"/>
    <mergeCell ref="B6:B10"/>
    <mergeCell ref="C6:C10"/>
    <mergeCell ref="D6:D10"/>
    <mergeCell ref="F6:H6"/>
    <mergeCell ref="J6:L6"/>
    <mergeCell ref="N6:Q6"/>
    <mergeCell ref="S6:U6"/>
    <mergeCell ref="J1:AJ1"/>
    <mergeCell ref="A2:BD2"/>
    <mergeCell ref="B3:BC3"/>
  </mergeCells>
  <printOptions/>
  <pageMargins left="0.26" right="0.17" top="0.3543307086614173" bottom="0.3543307086614173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0"/>
  <sheetViews>
    <sheetView view="pageBreakPreview" zoomScaleNormal="90" zoomScaleSheetLayoutView="100" zoomScalePageLayoutView="0" workbookViewId="0" topLeftCell="D1">
      <selection activeCell="AV11" sqref="AV11:BD64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4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3"/>
      <c r="AL1" s="13"/>
      <c r="AM1" s="13"/>
      <c r="AN1" s="13"/>
      <c r="AP1" s="11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</row>
    <row r="3" spans="2:55" ht="15"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</row>
    <row r="4" spans="2:55" ht="15.75" thickBo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16"/>
      <c r="AO4" s="263" t="s">
        <v>36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16"/>
      <c r="BB4" s="16"/>
      <c r="BC4" s="16"/>
    </row>
    <row r="5" spans="2:55" ht="15" customHeight="1" thickBot="1">
      <c r="B5" s="14" t="s">
        <v>38</v>
      </c>
      <c r="C5" s="14"/>
      <c r="D5" s="14"/>
      <c r="E5" s="14"/>
      <c r="F5" s="14"/>
      <c r="G5" s="14"/>
      <c r="H5" s="14"/>
      <c r="I5" s="14"/>
      <c r="J5" s="14"/>
      <c r="K5" s="17"/>
      <c r="L5" s="17"/>
      <c r="M5" s="17"/>
      <c r="N5" s="17"/>
      <c r="O5" s="14"/>
      <c r="P5" s="14"/>
      <c r="Q5" s="14"/>
      <c r="R5" s="14"/>
      <c r="S5" s="14"/>
      <c r="T5" s="14"/>
      <c r="U5" s="294" t="s">
        <v>39</v>
      </c>
      <c r="V5" s="295"/>
      <c r="W5" s="295"/>
      <c r="X5" s="295"/>
      <c r="Y5" s="295"/>
      <c r="Z5" s="296"/>
      <c r="AA5" s="297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6"/>
      <c r="AP5" s="16"/>
      <c r="AQ5" s="16"/>
      <c r="AR5" s="15"/>
      <c r="AS5" s="16"/>
      <c r="AT5" s="16"/>
      <c r="AU5" s="16"/>
      <c r="AV5" s="15"/>
      <c r="AW5" s="15"/>
      <c r="AX5" s="15"/>
      <c r="AY5" s="15"/>
      <c r="AZ5" s="15"/>
      <c r="BA5" s="15"/>
      <c r="BB5" s="15"/>
      <c r="BC5" s="15"/>
    </row>
    <row r="6" spans="1:56" ht="60" customHeight="1" thickBot="1">
      <c r="A6" s="266" t="s">
        <v>0</v>
      </c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124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4"/>
      <c r="AM6" s="50" t="s">
        <v>118</v>
      </c>
      <c r="AN6" s="242" t="s">
        <v>12</v>
      </c>
      <c r="AO6" s="243"/>
      <c r="AP6" s="243"/>
      <c r="AQ6" s="244"/>
      <c r="AR6" s="52" t="s">
        <v>119</v>
      </c>
      <c r="AS6" s="242" t="s">
        <v>13</v>
      </c>
      <c r="AT6" s="243"/>
      <c r="AU6" s="244"/>
      <c r="AV6" s="160" t="s">
        <v>123</v>
      </c>
      <c r="AW6" s="242" t="s">
        <v>14</v>
      </c>
      <c r="AX6" s="243"/>
      <c r="AY6" s="244"/>
      <c r="AZ6" s="52" t="s">
        <v>120</v>
      </c>
      <c r="BA6" s="242" t="s">
        <v>15</v>
      </c>
      <c r="BB6" s="243"/>
      <c r="BC6" s="243"/>
      <c r="BD6" s="244"/>
    </row>
    <row r="7" spans="1:56" ht="15.75" customHeight="1" thickBot="1">
      <c r="A7" s="266"/>
      <c r="B7" s="266"/>
      <c r="C7" s="266"/>
      <c r="D7" s="266"/>
      <c r="E7" s="245" t="s">
        <v>16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</row>
    <row r="8" spans="1:56" ht="19.5" customHeight="1" thickBot="1">
      <c r="A8" s="266"/>
      <c r="B8" s="266"/>
      <c r="C8" s="266"/>
      <c r="D8" s="266"/>
      <c r="E8" s="169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2">
        <v>26</v>
      </c>
      <c r="AV8" s="66">
        <v>27</v>
      </c>
      <c r="AW8" s="25">
        <v>28</v>
      </c>
      <c r="AX8" s="2">
        <v>29</v>
      </c>
      <c r="AY8" s="2">
        <v>30</v>
      </c>
      <c r="AZ8" s="2">
        <v>31</v>
      </c>
      <c r="BA8" s="2">
        <v>32</v>
      </c>
      <c r="BB8" s="2">
        <v>33</v>
      </c>
      <c r="BC8" s="2">
        <v>34</v>
      </c>
      <c r="BD8" s="2">
        <v>35</v>
      </c>
    </row>
    <row r="9" spans="1:56" ht="19.5" customHeight="1" thickBot="1">
      <c r="A9" s="266"/>
      <c r="B9" s="266"/>
      <c r="C9" s="266"/>
      <c r="D9" s="266"/>
      <c r="E9" s="275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</row>
    <row r="10" spans="1:56" ht="19.5" customHeight="1" thickBot="1">
      <c r="A10" s="266"/>
      <c r="B10" s="266"/>
      <c r="C10" s="266"/>
      <c r="D10" s="266"/>
      <c r="E10" s="170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67">
        <v>44</v>
      </c>
      <c r="AW10" s="41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</row>
    <row r="11" spans="1:56" ht="18" customHeight="1" thickBot="1">
      <c r="A11" s="251" t="s">
        <v>49</v>
      </c>
      <c r="B11" s="255" t="s">
        <v>73</v>
      </c>
      <c r="C11" s="254" t="s">
        <v>99</v>
      </c>
      <c r="D11" s="10" t="s">
        <v>17</v>
      </c>
      <c r="E11" s="308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10"/>
      <c r="U11" s="314" t="s">
        <v>158</v>
      </c>
      <c r="V11" s="531"/>
      <c r="W11" s="531"/>
      <c r="X11" s="308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10"/>
      <c r="AT11" s="316" t="s">
        <v>183</v>
      </c>
      <c r="AU11" s="317"/>
      <c r="AV11" s="533"/>
      <c r="AW11" s="533"/>
      <c r="AX11" s="533"/>
      <c r="AY11" s="533"/>
      <c r="AZ11" s="533"/>
      <c r="BA11" s="533"/>
      <c r="BB11" s="533"/>
      <c r="BC11" s="533"/>
      <c r="BD11" s="534"/>
    </row>
    <row r="12" spans="1:56" s="42" customFormat="1" ht="18" customHeight="1" thickBot="1">
      <c r="A12" s="252"/>
      <c r="B12" s="255"/>
      <c r="C12" s="254"/>
      <c r="D12" s="10" t="s">
        <v>18</v>
      </c>
      <c r="E12" s="311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3"/>
      <c r="U12" s="315"/>
      <c r="V12" s="531"/>
      <c r="W12" s="531"/>
      <c r="X12" s="311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3"/>
      <c r="AT12" s="318"/>
      <c r="AU12" s="319"/>
      <c r="AV12" s="533"/>
      <c r="AW12" s="533"/>
      <c r="AX12" s="533"/>
      <c r="AY12" s="533"/>
      <c r="AZ12" s="533"/>
      <c r="BA12" s="533"/>
      <c r="BB12" s="533"/>
      <c r="BC12" s="533"/>
      <c r="BD12" s="534"/>
    </row>
    <row r="13" spans="1:56" s="42" customFormat="1" ht="18" customHeight="1" thickBot="1">
      <c r="A13" s="252"/>
      <c r="B13" s="270" t="s">
        <v>74</v>
      </c>
      <c r="C13" s="271" t="s">
        <v>27</v>
      </c>
      <c r="D13" s="63" t="s">
        <v>17</v>
      </c>
      <c r="E13" s="320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  <c r="U13" s="525" t="s">
        <v>143</v>
      </c>
      <c r="V13" s="531"/>
      <c r="W13" s="531"/>
      <c r="X13" s="326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8"/>
      <c r="AT13" s="316" t="s">
        <v>184</v>
      </c>
      <c r="AU13" s="317"/>
      <c r="AV13" s="533"/>
      <c r="AW13" s="533"/>
      <c r="AX13" s="533"/>
      <c r="AY13" s="533"/>
      <c r="AZ13" s="533"/>
      <c r="BA13" s="533"/>
      <c r="BB13" s="533"/>
      <c r="BC13" s="533"/>
      <c r="BD13" s="534"/>
    </row>
    <row r="14" spans="1:56" s="42" customFormat="1" ht="18" customHeight="1" thickBot="1">
      <c r="A14" s="252"/>
      <c r="B14" s="270"/>
      <c r="C14" s="270"/>
      <c r="D14" s="63" t="s">
        <v>18</v>
      </c>
      <c r="E14" s="323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5"/>
      <c r="U14" s="526"/>
      <c r="V14" s="531"/>
      <c r="W14" s="531"/>
      <c r="X14" s="329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1"/>
      <c r="AT14" s="318"/>
      <c r="AU14" s="319"/>
      <c r="AV14" s="533"/>
      <c r="AW14" s="533"/>
      <c r="AX14" s="533"/>
      <c r="AY14" s="533"/>
      <c r="AZ14" s="533"/>
      <c r="BA14" s="533"/>
      <c r="BB14" s="533"/>
      <c r="BC14" s="533"/>
      <c r="BD14" s="534"/>
    </row>
    <row r="15" spans="1:56" s="42" customFormat="1" ht="18" customHeight="1" thickBot="1">
      <c r="A15" s="252"/>
      <c r="B15" s="247" t="s">
        <v>63</v>
      </c>
      <c r="C15" s="272" t="s">
        <v>178</v>
      </c>
      <c r="D15" s="7" t="s">
        <v>17</v>
      </c>
      <c r="E15" s="332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4"/>
      <c r="U15" s="338"/>
      <c r="V15" s="531"/>
      <c r="W15" s="531"/>
      <c r="X15" s="340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2"/>
      <c r="AT15" s="316" t="s">
        <v>144</v>
      </c>
      <c r="AU15" s="317"/>
      <c r="AV15" s="533"/>
      <c r="AW15" s="533"/>
      <c r="AX15" s="533"/>
      <c r="AY15" s="533"/>
      <c r="AZ15" s="533"/>
      <c r="BA15" s="533"/>
      <c r="BB15" s="533"/>
      <c r="BC15" s="533"/>
      <c r="BD15" s="534"/>
    </row>
    <row r="16" spans="1:56" s="42" customFormat="1" ht="18" customHeight="1" thickBot="1">
      <c r="A16" s="252"/>
      <c r="B16" s="247"/>
      <c r="C16" s="272"/>
      <c r="D16" s="7" t="s">
        <v>18</v>
      </c>
      <c r="E16" s="335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7"/>
      <c r="U16" s="339"/>
      <c r="V16" s="531"/>
      <c r="W16" s="531"/>
      <c r="X16" s="343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5"/>
      <c r="AT16" s="318"/>
      <c r="AU16" s="319"/>
      <c r="AV16" s="533"/>
      <c r="AW16" s="533"/>
      <c r="AX16" s="533"/>
      <c r="AY16" s="533"/>
      <c r="AZ16" s="533"/>
      <c r="BA16" s="533"/>
      <c r="BB16" s="533"/>
      <c r="BC16" s="533"/>
      <c r="BD16" s="534"/>
    </row>
    <row r="17" spans="1:56" s="42" customFormat="1" ht="18" customHeight="1" thickBot="1">
      <c r="A17" s="252"/>
      <c r="B17" s="247" t="s">
        <v>64</v>
      </c>
      <c r="C17" s="248" t="s">
        <v>21</v>
      </c>
      <c r="D17" s="7" t="s">
        <v>17</v>
      </c>
      <c r="E17" s="332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4"/>
      <c r="U17" s="338"/>
      <c r="V17" s="531"/>
      <c r="W17" s="531"/>
      <c r="X17" s="340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2"/>
      <c r="AT17" s="316" t="s">
        <v>145</v>
      </c>
      <c r="AU17" s="317"/>
      <c r="AV17" s="533"/>
      <c r="AW17" s="533"/>
      <c r="AX17" s="533"/>
      <c r="AY17" s="533"/>
      <c r="AZ17" s="533"/>
      <c r="BA17" s="533"/>
      <c r="BB17" s="533"/>
      <c r="BC17" s="533"/>
      <c r="BD17" s="534"/>
    </row>
    <row r="18" spans="1:56" s="42" customFormat="1" ht="18" customHeight="1" thickBot="1">
      <c r="A18" s="252"/>
      <c r="B18" s="247"/>
      <c r="C18" s="249"/>
      <c r="D18" s="7" t="s">
        <v>18</v>
      </c>
      <c r="E18" s="335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7"/>
      <c r="U18" s="339"/>
      <c r="V18" s="531"/>
      <c r="W18" s="531"/>
      <c r="X18" s="343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5"/>
      <c r="AT18" s="318"/>
      <c r="AU18" s="319"/>
      <c r="AV18" s="533"/>
      <c r="AW18" s="533"/>
      <c r="AX18" s="533"/>
      <c r="AY18" s="533"/>
      <c r="AZ18" s="533"/>
      <c r="BA18" s="533"/>
      <c r="BB18" s="533"/>
      <c r="BC18" s="533"/>
      <c r="BD18" s="534"/>
    </row>
    <row r="19" spans="1:56" s="42" customFormat="1" ht="18" customHeight="1" thickBot="1">
      <c r="A19" s="252"/>
      <c r="B19" s="247" t="s">
        <v>65</v>
      </c>
      <c r="C19" s="248" t="s">
        <v>22</v>
      </c>
      <c r="D19" s="7" t="s">
        <v>17</v>
      </c>
      <c r="E19" s="332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4"/>
      <c r="U19" s="338"/>
      <c r="V19" s="531"/>
      <c r="W19" s="531"/>
      <c r="X19" s="340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2"/>
      <c r="AT19" s="316" t="s">
        <v>145</v>
      </c>
      <c r="AU19" s="317"/>
      <c r="AV19" s="533"/>
      <c r="AW19" s="533"/>
      <c r="AX19" s="533"/>
      <c r="AY19" s="533"/>
      <c r="AZ19" s="533"/>
      <c r="BA19" s="533"/>
      <c r="BB19" s="533"/>
      <c r="BC19" s="533"/>
      <c r="BD19" s="534"/>
    </row>
    <row r="20" spans="1:56" s="42" customFormat="1" ht="18" customHeight="1" thickBot="1">
      <c r="A20" s="252"/>
      <c r="B20" s="247"/>
      <c r="C20" s="249"/>
      <c r="D20" s="7" t="s">
        <v>18</v>
      </c>
      <c r="E20" s="335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7"/>
      <c r="U20" s="339"/>
      <c r="V20" s="531"/>
      <c r="W20" s="531"/>
      <c r="X20" s="343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5"/>
      <c r="AT20" s="318"/>
      <c r="AU20" s="319"/>
      <c r="AV20" s="533"/>
      <c r="AW20" s="533"/>
      <c r="AX20" s="533"/>
      <c r="AY20" s="533"/>
      <c r="AZ20" s="533"/>
      <c r="BA20" s="533"/>
      <c r="BB20" s="533"/>
      <c r="BC20" s="533"/>
      <c r="BD20" s="534"/>
    </row>
    <row r="21" spans="1:56" s="42" customFormat="1" ht="18" customHeight="1" thickBot="1">
      <c r="A21" s="252"/>
      <c r="B21" s="247" t="s">
        <v>66</v>
      </c>
      <c r="C21" s="248" t="s">
        <v>25</v>
      </c>
      <c r="D21" s="7" t="s">
        <v>17</v>
      </c>
      <c r="E21" s="332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4"/>
      <c r="U21" s="338"/>
      <c r="V21" s="531"/>
      <c r="W21" s="531"/>
      <c r="X21" s="340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2"/>
      <c r="AT21" s="316" t="s">
        <v>144</v>
      </c>
      <c r="AU21" s="317"/>
      <c r="AV21" s="533"/>
      <c r="AW21" s="533"/>
      <c r="AX21" s="533"/>
      <c r="AY21" s="533"/>
      <c r="AZ21" s="533"/>
      <c r="BA21" s="533"/>
      <c r="BB21" s="533"/>
      <c r="BC21" s="533"/>
      <c r="BD21" s="534"/>
    </row>
    <row r="22" spans="1:56" s="42" customFormat="1" ht="18" customHeight="1" thickBot="1">
      <c r="A22" s="252"/>
      <c r="B22" s="247"/>
      <c r="C22" s="249"/>
      <c r="D22" s="7" t="s">
        <v>18</v>
      </c>
      <c r="E22" s="335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7"/>
      <c r="U22" s="339"/>
      <c r="V22" s="531"/>
      <c r="W22" s="531"/>
      <c r="X22" s="343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5"/>
      <c r="AT22" s="318"/>
      <c r="AU22" s="319"/>
      <c r="AV22" s="533"/>
      <c r="AW22" s="533"/>
      <c r="AX22" s="533"/>
      <c r="AY22" s="533"/>
      <c r="AZ22" s="533"/>
      <c r="BA22" s="533"/>
      <c r="BB22" s="533"/>
      <c r="BC22" s="533"/>
      <c r="BD22" s="534"/>
    </row>
    <row r="23" spans="1:56" s="42" customFormat="1" ht="18" customHeight="1" thickBot="1">
      <c r="A23" s="252"/>
      <c r="B23" s="247" t="s">
        <v>67</v>
      </c>
      <c r="C23" s="248" t="s">
        <v>75</v>
      </c>
      <c r="D23" s="7" t="s">
        <v>17</v>
      </c>
      <c r="E23" s="332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4"/>
      <c r="U23" s="338"/>
      <c r="V23" s="531"/>
      <c r="W23" s="531"/>
      <c r="X23" s="340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2"/>
      <c r="AT23" s="316" t="s">
        <v>145</v>
      </c>
      <c r="AU23" s="317"/>
      <c r="AV23" s="533"/>
      <c r="AW23" s="533"/>
      <c r="AX23" s="533"/>
      <c r="AY23" s="533"/>
      <c r="AZ23" s="533"/>
      <c r="BA23" s="533"/>
      <c r="BB23" s="533"/>
      <c r="BC23" s="533"/>
      <c r="BD23" s="534"/>
    </row>
    <row r="24" spans="1:56" s="42" customFormat="1" ht="18" customHeight="1" thickBot="1">
      <c r="A24" s="252"/>
      <c r="B24" s="247"/>
      <c r="C24" s="249"/>
      <c r="D24" s="7" t="s">
        <v>18</v>
      </c>
      <c r="E24" s="335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7"/>
      <c r="U24" s="339"/>
      <c r="V24" s="531"/>
      <c r="W24" s="531"/>
      <c r="X24" s="343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5"/>
      <c r="AT24" s="318"/>
      <c r="AU24" s="319"/>
      <c r="AV24" s="533"/>
      <c r="AW24" s="533"/>
      <c r="AX24" s="533"/>
      <c r="AY24" s="533"/>
      <c r="AZ24" s="533"/>
      <c r="BA24" s="533"/>
      <c r="BB24" s="533"/>
      <c r="BC24" s="533"/>
      <c r="BD24" s="534"/>
    </row>
    <row r="25" spans="1:56" s="42" customFormat="1" ht="18" customHeight="1" thickBot="1">
      <c r="A25" s="252"/>
      <c r="B25" s="247" t="s">
        <v>72</v>
      </c>
      <c r="C25" s="248" t="s">
        <v>58</v>
      </c>
      <c r="D25" s="7" t="s">
        <v>17</v>
      </c>
      <c r="E25" s="332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4"/>
      <c r="U25" s="338" t="s">
        <v>146</v>
      </c>
      <c r="V25" s="531"/>
      <c r="W25" s="531"/>
      <c r="X25" s="340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2"/>
      <c r="AT25" s="316" t="s">
        <v>145</v>
      </c>
      <c r="AU25" s="317"/>
      <c r="AV25" s="533"/>
      <c r="AW25" s="533"/>
      <c r="AX25" s="533"/>
      <c r="AY25" s="533"/>
      <c r="AZ25" s="533"/>
      <c r="BA25" s="533"/>
      <c r="BB25" s="533"/>
      <c r="BC25" s="533"/>
      <c r="BD25" s="534"/>
    </row>
    <row r="26" spans="1:56" s="42" customFormat="1" ht="18" customHeight="1" thickBot="1">
      <c r="A26" s="252"/>
      <c r="B26" s="247"/>
      <c r="C26" s="249"/>
      <c r="D26" s="7" t="s">
        <v>18</v>
      </c>
      <c r="E26" s="335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7"/>
      <c r="U26" s="339"/>
      <c r="V26" s="531"/>
      <c r="W26" s="531"/>
      <c r="X26" s="343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5"/>
      <c r="AT26" s="318"/>
      <c r="AU26" s="319"/>
      <c r="AV26" s="533"/>
      <c r="AW26" s="533"/>
      <c r="AX26" s="533"/>
      <c r="AY26" s="533"/>
      <c r="AZ26" s="533"/>
      <c r="BA26" s="533"/>
      <c r="BB26" s="533"/>
      <c r="BC26" s="533"/>
      <c r="BD26" s="534"/>
    </row>
    <row r="27" spans="1:56" s="42" customFormat="1" ht="18" customHeight="1" thickBot="1">
      <c r="A27" s="252"/>
      <c r="B27" s="247" t="s">
        <v>68</v>
      </c>
      <c r="C27" s="248" t="s">
        <v>76</v>
      </c>
      <c r="D27" s="7" t="s">
        <v>17</v>
      </c>
      <c r="E27" s="332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4"/>
      <c r="U27" s="338"/>
      <c r="V27" s="531"/>
      <c r="W27" s="531"/>
      <c r="X27" s="340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2"/>
      <c r="AT27" s="316" t="s">
        <v>146</v>
      </c>
      <c r="AU27" s="317"/>
      <c r="AV27" s="533"/>
      <c r="AW27" s="533"/>
      <c r="AX27" s="533"/>
      <c r="AY27" s="533"/>
      <c r="AZ27" s="533"/>
      <c r="BA27" s="533"/>
      <c r="BB27" s="533"/>
      <c r="BC27" s="533"/>
      <c r="BD27" s="534"/>
    </row>
    <row r="28" spans="1:56" s="42" customFormat="1" ht="18" customHeight="1" thickBot="1">
      <c r="A28" s="252"/>
      <c r="B28" s="247"/>
      <c r="C28" s="249"/>
      <c r="D28" s="7" t="s">
        <v>18</v>
      </c>
      <c r="E28" s="335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7"/>
      <c r="U28" s="339"/>
      <c r="V28" s="531"/>
      <c r="W28" s="531"/>
      <c r="X28" s="343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5"/>
      <c r="AT28" s="318"/>
      <c r="AU28" s="319"/>
      <c r="AV28" s="533"/>
      <c r="AW28" s="533"/>
      <c r="AX28" s="533"/>
      <c r="AY28" s="533"/>
      <c r="AZ28" s="533"/>
      <c r="BA28" s="533"/>
      <c r="BB28" s="533"/>
      <c r="BC28" s="533"/>
      <c r="BD28" s="534"/>
    </row>
    <row r="29" spans="1:56" s="42" customFormat="1" ht="18" customHeight="1" thickBot="1">
      <c r="A29" s="252"/>
      <c r="B29" s="247" t="s">
        <v>69</v>
      </c>
      <c r="C29" s="248" t="s">
        <v>85</v>
      </c>
      <c r="D29" s="7" t="s">
        <v>17</v>
      </c>
      <c r="E29" s="332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8"/>
      <c r="V29" s="531"/>
      <c r="W29" s="531"/>
      <c r="X29" s="340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2"/>
      <c r="AT29" s="316" t="s">
        <v>145</v>
      </c>
      <c r="AU29" s="317"/>
      <c r="AV29" s="533"/>
      <c r="AW29" s="533"/>
      <c r="AX29" s="533"/>
      <c r="AY29" s="533"/>
      <c r="AZ29" s="533"/>
      <c r="BA29" s="533"/>
      <c r="BB29" s="533"/>
      <c r="BC29" s="533"/>
      <c r="BD29" s="534"/>
    </row>
    <row r="30" spans="1:56" s="42" customFormat="1" ht="18" customHeight="1" thickBot="1">
      <c r="A30" s="252"/>
      <c r="B30" s="247"/>
      <c r="C30" s="249"/>
      <c r="D30" s="7" t="s">
        <v>18</v>
      </c>
      <c r="E30" s="335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7"/>
      <c r="U30" s="339"/>
      <c r="V30" s="531"/>
      <c r="W30" s="531"/>
      <c r="X30" s="343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5"/>
      <c r="AT30" s="318"/>
      <c r="AU30" s="319"/>
      <c r="AV30" s="533"/>
      <c r="AW30" s="533"/>
      <c r="AX30" s="533"/>
      <c r="AY30" s="533"/>
      <c r="AZ30" s="533"/>
      <c r="BA30" s="533"/>
      <c r="BB30" s="533"/>
      <c r="BC30" s="533"/>
      <c r="BD30" s="534"/>
    </row>
    <row r="31" spans="1:56" s="42" customFormat="1" ht="18" customHeight="1" thickBot="1">
      <c r="A31" s="252"/>
      <c r="B31" s="270"/>
      <c r="C31" s="521" t="s">
        <v>179</v>
      </c>
      <c r="D31" s="522" t="s">
        <v>17</v>
      </c>
      <c r="E31" s="320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2"/>
      <c r="U31" s="525" t="s">
        <v>147</v>
      </c>
      <c r="V31" s="532"/>
      <c r="W31" s="531"/>
      <c r="X31" s="320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2"/>
      <c r="AT31" s="316" t="s">
        <v>185</v>
      </c>
      <c r="AU31" s="317"/>
      <c r="AV31" s="533"/>
      <c r="AW31" s="533"/>
      <c r="AX31" s="533"/>
      <c r="AY31" s="533"/>
      <c r="AZ31" s="533"/>
      <c r="BA31" s="533"/>
      <c r="BB31" s="533"/>
      <c r="BC31" s="533"/>
      <c r="BD31" s="534"/>
    </row>
    <row r="32" spans="1:56" s="42" customFormat="1" ht="18" customHeight="1" thickBot="1">
      <c r="A32" s="252"/>
      <c r="B32" s="270"/>
      <c r="C32" s="367"/>
      <c r="D32" s="522" t="s">
        <v>18</v>
      </c>
      <c r="E32" s="323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5"/>
      <c r="U32" s="526"/>
      <c r="V32" s="532"/>
      <c r="W32" s="531"/>
      <c r="X32" s="323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5"/>
      <c r="AT32" s="318"/>
      <c r="AU32" s="319"/>
      <c r="AV32" s="533"/>
      <c r="AW32" s="533"/>
      <c r="AX32" s="533"/>
      <c r="AY32" s="533"/>
      <c r="AZ32" s="533"/>
      <c r="BA32" s="533"/>
      <c r="BB32" s="533"/>
      <c r="BC32" s="533"/>
      <c r="BD32" s="534"/>
    </row>
    <row r="33" spans="1:56" s="42" customFormat="1" ht="18" customHeight="1" thickBot="1">
      <c r="A33" s="252"/>
      <c r="B33" s="247" t="s">
        <v>70</v>
      </c>
      <c r="C33" s="272" t="s">
        <v>53</v>
      </c>
      <c r="D33" s="7" t="s">
        <v>17</v>
      </c>
      <c r="E33" s="332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4"/>
      <c r="U33" s="338"/>
      <c r="V33" s="531"/>
      <c r="W33" s="531"/>
      <c r="X33" s="340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2"/>
      <c r="AT33" s="316" t="s">
        <v>145</v>
      </c>
      <c r="AU33" s="317"/>
      <c r="AV33" s="533"/>
      <c r="AW33" s="533"/>
      <c r="AX33" s="533"/>
      <c r="AY33" s="533"/>
      <c r="AZ33" s="533"/>
      <c r="BA33" s="533"/>
      <c r="BB33" s="533"/>
      <c r="BC33" s="533"/>
      <c r="BD33" s="534"/>
    </row>
    <row r="34" spans="1:56" s="42" customFormat="1" ht="18" customHeight="1" thickBot="1">
      <c r="A34" s="252"/>
      <c r="B34" s="247"/>
      <c r="C34" s="272"/>
      <c r="D34" s="7" t="s">
        <v>18</v>
      </c>
      <c r="E34" s="335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7"/>
      <c r="U34" s="339"/>
      <c r="V34" s="531"/>
      <c r="W34" s="531"/>
      <c r="X34" s="343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5"/>
      <c r="AT34" s="318"/>
      <c r="AU34" s="319"/>
      <c r="AV34" s="533"/>
      <c r="AW34" s="533"/>
      <c r="AX34" s="533"/>
      <c r="AY34" s="533"/>
      <c r="AZ34" s="533"/>
      <c r="BA34" s="533"/>
      <c r="BB34" s="533"/>
      <c r="BC34" s="533"/>
      <c r="BD34" s="534"/>
    </row>
    <row r="35" spans="1:56" s="42" customFormat="1" ht="18" customHeight="1" thickBot="1">
      <c r="A35" s="252"/>
      <c r="B35" s="247" t="s">
        <v>71</v>
      </c>
      <c r="C35" s="272" t="s">
        <v>26</v>
      </c>
      <c r="D35" s="7" t="s">
        <v>17</v>
      </c>
      <c r="E35" s="332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4"/>
      <c r="U35" s="338"/>
      <c r="V35" s="531"/>
      <c r="W35" s="531"/>
      <c r="X35" s="340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2"/>
      <c r="AT35" s="316" t="s">
        <v>144</v>
      </c>
      <c r="AU35" s="317"/>
      <c r="AV35" s="533"/>
      <c r="AW35" s="533"/>
      <c r="AX35" s="533"/>
      <c r="AY35" s="533"/>
      <c r="AZ35" s="533"/>
      <c r="BA35" s="533"/>
      <c r="BB35" s="533"/>
      <c r="BC35" s="533"/>
      <c r="BD35" s="534"/>
    </row>
    <row r="36" spans="1:56" s="42" customFormat="1" ht="18" customHeight="1" thickBot="1">
      <c r="A36" s="252"/>
      <c r="B36" s="247"/>
      <c r="C36" s="272"/>
      <c r="D36" s="7" t="s">
        <v>18</v>
      </c>
      <c r="E36" s="335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7"/>
      <c r="U36" s="339"/>
      <c r="V36" s="531"/>
      <c r="W36" s="531"/>
      <c r="X36" s="343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5"/>
      <c r="AT36" s="318"/>
      <c r="AU36" s="319"/>
      <c r="AV36" s="533"/>
      <c r="AW36" s="533"/>
      <c r="AX36" s="533"/>
      <c r="AY36" s="533"/>
      <c r="AZ36" s="533"/>
      <c r="BA36" s="533"/>
      <c r="BB36" s="533"/>
      <c r="BC36" s="533"/>
      <c r="BD36" s="534"/>
    </row>
    <row r="37" spans="1:56" s="42" customFormat="1" ht="18" customHeight="1" thickBot="1">
      <c r="A37" s="252"/>
      <c r="B37" s="247" t="s">
        <v>78</v>
      </c>
      <c r="C37" s="289" t="s">
        <v>24</v>
      </c>
      <c r="D37" s="7" t="s">
        <v>17</v>
      </c>
      <c r="E37" s="332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4"/>
      <c r="U37" s="338"/>
      <c r="V37" s="531"/>
      <c r="W37" s="531"/>
      <c r="X37" s="340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2"/>
      <c r="AT37" s="316" t="s">
        <v>145</v>
      </c>
      <c r="AU37" s="317"/>
      <c r="AV37" s="533"/>
      <c r="AW37" s="533"/>
      <c r="AX37" s="533"/>
      <c r="AY37" s="533"/>
      <c r="AZ37" s="533"/>
      <c r="BA37" s="533"/>
      <c r="BB37" s="533"/>
      <c r="BC37" s="533"/>
      <c r="BD37" s="534"/>
    </row>
    <row r="38" spans="1:56" s="42" customFormat="1" ht="18" customHeight="1" thickBot="1">
      <c r="A38" s="252"/>
      <c r="B38" s="256"/>
      <c r="C38" s="258"/>
      <c r="D38" s="30" t="s">
        <v>18</v>
      </c>
      <c r="E38" s="335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7"/>
      <c r="U38" s="339"/>
      <c r="V38" s="531"/>
      <c r="W38" s="531"/>
      <c r="X38" s="343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5"/>
      <c r="AT38" s="318"/>
      <c r="AU38" s="319"/>
      <c r="AV38" s="535"/>
      <c r="AW38" s="535"/>
      <c r="AX38" s="535"/>
      <c r="AY38" s="535"/>
      <c r="AZ38" s="535"/>
      <c r="BA38" s="535"/>
      <c r="BB38" s="535"/>
      <c r="BC38" s="535"/>
      <c r="BD38" s="534"/>
    </row>
    <row r="39" spans="1:56" s="42" customFormat="1" ht="18" customHeight="1" thickBot="1">
      <c r="A39" s="253"/>
      <c r="B39" s="256" t="s">
        <v>79</v>
      </c>
      <c r="C39" s="258" t="s">
        <v>40</v>
      </c>
      <c r="D39" s="34" t="s">
        <v>17</v>
      </c>
      <c r="E39" s="332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4"/>
      <c r="U39" s="338"/>
      <c r="V39" s="531"/>
      <c r="W39" s="531"/>
      <c r="X39" s="340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2"/>
      <c r="AT39" s="316" t="s">
        <v>145</v>
      </c>
      <c r="AU39" s="317"/>
      <c r="AV39" s="535"/>
      <c r="AW39" s="535"/>
      <c r="AX39" s="535"/>
      <c r="AY39" s="535"/>
      <c r="AZ39" s="535"/>
      <c r="BA39" s="535"/>
      <c r="BB39" s="535"/>
      <c r="BC39" s="535"/>
      <c r="BD39" s="534"/>
    </row>
    <row r="40" spans="1:56" s="42" customFormat="1" ht="18" customHeight="1" thickBot="1">
      <c r="A40" s="253"/>
      <c r="B40" s="257"/>
      <c r="C40" s="259"/>
      <c r="D40" s="34" t="s">
        <v>18</v>
      </c>
      <c r="E40" s="335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7"/>
      <c r="U40" s="339"/>
      <c r="V40" s="531"/>
      <c r="W40" s="531"/>
      <c r="X40" s="343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5"/>
      <c r="AT40" s="318"/>
      <c r="AU40" s="319"/>
      <c r="AV40" s="535"/>
      <c r="AW40" s="535"/>
      <c r="AX40" s="535"/>
      <c r="AY40" s="535"/>
      <c r="AZ40" s="535"/>
      <c r="BA40" s="535"/>
      <c r="BB40" s="535"/>
      <c r="BC40" s="535"/>
      <c r="BD40" s="534"/>
    </row>
    <row r="41" spans="1:56" s="42" customFormat="1" ht="18" customHeight="1" thickBot="1">
      <c r="A41" s="253"/>
      <c r="B41" s="256" t="s">
        <v>86</v>
      </c>
      <c r="C41" s="258" t="s">
        <v>125</v>
      </c>
      <c r="D41" s="34" t="s">
        <v>17</v>
      </c>
      <c r="E41" s="332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4"/>
      <c r="U41" s="338" t="s">
        <v>186</v>
      </c>
      <c r="V41" s="531"/>
      <c r="W41" s="531"/>
      <c r="X41" s="340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2"/>
      <c r="AT41" s="316"/>
      <c r="AU41" s="317"/>
      <c r="AV41" s="535"/>
      <c r="AW41" s="535"/>
      <c r="AX41" s="535"/>
      <c r="AY41" s="535"/>
      <c r="AZ41" s="535"/>
      <c r="BA41" s="535"/>
      <c r="BB41" s="535"/>
      <c r="BC41" s="535"/>
      <c r="BD41" s="534"/>
    </row>
    <row r="42" spans="1:56" s="42" customFormat="1" ht="18" customHeight="1" thickBot="1">
      <c r="A42" s="253"/>
      <c r="B42" s="257"/>
      <c r="C42" s="259"/>
      <c r="D42" s="34" t="s">
        <v>18</v>
      </c>
      <c r="E42" s="335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7"/>
      <c r="U42" s="339"/>
      <c r="V42" s="531"/>
      <c r="W42" s="531"/>
      <c r="X42" s="343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5"/>
      <c r="AT42" s="318"/>
      <c r="AU42" s="319"/>
      <c r="AV42" s="535"/>
      <c r="AW42" s="535"/>
      <c r="AX42" s="535"/>
      <c r="AY42" s="535"/>
      <c r="AZ42" s="535"/>
      <c r="BA42" s="535"/>
      <c r="BB42" s="535"/>
      <c r="BC42" s="535"/>
      <c r="BD42" s="534"/>
    </row>
    <row r="43" spans="1:56" s="42" customFormat="1" ht="18" customHeight="1" thickBot="1">
      <c r="A43" s="253"/>
      <c r="B43" s="256" t="s">
        <v>88</v>
      </c>
      <c r="C43" s="258" t="s">
        <v>87</v>
      </c>
      <c r="D43" s="34" t="s">
        <v>17</v>
      </c>
      <c r="E43" s="332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4"/>
      <c r="U43" s="338" t="s">
        <v>186</v>
      </c>
      <c r="V43" s="531"/>
      <c r="W43" s="531"/>
      <c r="X43" s="340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2"/>
      <c r="AT43" s="316"/>
      <c r="AU43" s="317"/>
      <c r="AV43" s="535"/>
      <c r="AW43" s="535"/>
      <c r="AX43" s="535"/>
      <c r="AY43" s="535"/>
      <c r="AZ43" s="535"/>
      <c r="BA43" s="535"/>
      <c r="BB43" s="535"/>
      <c r="BC43" s="535"/>
      <c r="BD43" s="534"/>
    </row>
    <row r="44" spans="1:56" s="42" customFormat="1" ht="18" customHeight="1" thickBot="1">
      <c r="A44" s="253"/>
      <c r="B44" s="257"/>
      <c r="C44" s="259"/>
      <c r="D44" s="34" t="s">
        <v>18</v>
      </c>
      <c r="E44" s="335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7"/>
      <c r="U44" s="339"/>
      <c r="V44" s="531"/>
      <c r="W44" s="531"/>
      <c r="X44" s="343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5"/>
      <c r="AT44" s="318"/>
      <c r="AU44" s="319"/>
      <c r="AV44" s="535"/>
      <c r="AW44" s="535"/>
      <c r="AX44" s="535"/>
      <c r="AY44" s="535"/>
      <c r="AZ44" s="535"/>
      <c r="BA44" s="535"/>
      <c r="BB44" s="535"/>
      <c r="BC44" s="535"/>
      <c r="BD44" s="534"/>
    </row>
    <row r="45" spans="1:56" s="42" customFormat="1" ht="18" customHeight="1" thickBot="1">
      <c r="A45" s="253"/>
      <c r="B45" s="270"/>
      <c r="C45" s="521" t="s">
        <v>180</v>
      </c>
      <c r="D45" s="522" t="s">
        <v>17</v>
      </c>
      <c r="E45" s="320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2"/>
      <c r="U45" s="525"/>
      <c r="V45" s="531"/>
      <c r="W45" s="531"/>
      <c r="X45" s="320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2"/>
      <c r="AT45" s="316" t="s">
        <v>143</v>
      </c>
      <c r="AU45" s="317"/>
      <c r="AV45" s="535"/>
      <c r="AW45" s="535"/>
      <c r="AX45" s="535"/>
      <c r="AY45" s="535"/>
      <c r="AZ45" s="535"/>
      <c r="BA45" s="535"/>
      <c r="BB45" s="535"/>
      <c r="BC45" s="535"/>
      <c r="BD45" s="534"/>
    </row>
    <row r="46" spans="1:56" s="42" customFormat="1" ht="18" customHeight="1" thickBot="1">
      <c r="A46" s="253"/>
      <c r="B46" s="270"/>
      <c r="C46" s="367"/>
      <c r="D46" s="522" t="s">
        <v>18</v>
      </c>
      <c r="E46" s="323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5"/>
      <c r="U46" s="526"/>
      <c r="V46" s="531"/>
      <c r="W46" s="531"/>
      <c r="X46" s="323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5"/>
      <c r="AT46" s="318"/>
      <c r="AU46" s="319"/>
      <c r="AV46" s="535"/>
      <c r="AW46" s="535"/>
      <c r="AX46" s="535"/>
      <c r="AY46" s="535"/>
      <c r="AZ46" s="535"/>
      <c r="BA46" s="535"/>
      <c r="BB46" s="535"/>
      <c r="BC46" s="535"/>
      <c r="BD46" s="534"/>
    </row>
    <row r="47" spans="1:56" s="42" customFormat="1" ht="18" customHeight="1" thickBot="1">
      <c r="A47" s="253"/>
      <c r="B47" s="256" t="s">
        <v>181</v>
      </c>
      <c r="C47" s="258" t="s">
        <v>182</v>
      </c>
      <c r="D47" s="34" t="s">
        <v>17</v>
      </c>
      <c r="E47" s="332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4"/>
      <c r="U47" s="338"/>
      <c r="V47" s="531"/>
      <c r="W47" s="531"/>
      <c r="X47" s="332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4"/>
      <c r="AT47" s="316" t="s">
        <v>146</v>
      </c>
      <c r="AU47" s="317"/>
      <c r="AV47" s="535"/>
      <c r="AW47" s="535"/>
      <c r="AX47" s="535"/>
      <c r="AY47" s="535"/>
      <c r="AZ47" s="535"/>
      <c r="BA47" s="535"/>
      <c r="BB47" s="535"/>
      <c r="BC47" s="535"/>
      <c r="BD47" s="534"/>
    </row>
    <row r="48" spans="1:56" s="42" customFormat="1" ht="18" customHeight="1" thickBot="1">
      <c r="A48" s="253"/>
      <c r="B48" s="257"/>
      <c r="C48" s="259"/>
      <c r="D48" s="34" t="s">
        <v>18</v>
      </c>
      <c r="E48" s="335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7"/>
      <c r="U48" s="339"/>
      <c r="V48" s="531"/>
      <c r="W48" s="531"/>
      <c r="X48" s="335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7"/>
      <c r="AT48" s="318"/>
      <c r="AU48" s="319"/>
      <c r="AV48" s="535"/>
      <c r="AW48" s="535"/>
      <c r="AX48" s="535"/>
      <c r="AY48" s="535"/>
      <c r="AZ48" s="535"/>
      <c r="BA48" s="535"/>
      <c r="BB48" s="535"/>
      <c r="BC48" s="535"/>
      <c r="BD48" s="534"/>
    </row>
    <row r="49" spans="1:56" s="42" customFormat="1" ht="18" customHeight="1" hidden="1" thickBot="1">
      <c r="A49" s="253"/>
      <c r="B49" s="298" t="s">
        <v>90</v>
      </c>
      <c r="C49" s="300" t="s">
        <v>98</v>
      </c>
      <c r="D49" s="40" t="s">
        <v>17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531"/>
      <c r="W49" s="531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104"/>
      <c r="AR49" s="89"/>
      <c r="AS49" s="89"/>
      <c r="AT49" s="183"/>
      <c r="AU49" s="163"/>
      <c r="AV49" s="535"/>
      <c r="AW49" s="535"/>
      <c r="AX49" s="535"/>
      <c r="AY49" s="535"/>
      <c r="AZ49" s="535"/>
      <c r="BA49" s="535"/>
      <c r="BB49" s="535"/>
      <c r="BC49" s="535"/>
      <c r="BD49" s="534"/>
    </row>
    <row r="50" spans="1:56" s="42" customFormat="1" ht="18" customHeight="1" hidden="1" thickBot="1">
      <c r="A50" s="253"/>
      <c r="B50" s="299"/>
      <c r="C50" s="301"/>
      <c r="D50" s="40" t="s">
        <v>18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531"/>
      <c r="W50" s="531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105"/>
      <c r="AR50" s="90"/>
      <c r="AS50" s="90"/>
      <c r="AT50" s="183"/>
      <c r="AU50" s="163"/>
      <c r="AV50" s="535"/>
      <c r="AW50" s="535"/>
      <c r="AX50" s="535"/>
      <c r="AY50" s="535"/>
      <c r="AZ50" s="535"/>
      <c r="BA50" s="535"/>
      <c r="BB50" s="535"/>
      <c r="BC50" s="535"/>
      <c r="BD50" s="534"/>
    </row>
    <row r="51" spans="1:56" s="42" customFormat="1" ht="18" customHeight="1" hidden="1" thickBot="1">
      <c r="A51" s="253"/>
      <c r="B51" s="260" t="s">
        <v>100</v>
      </c>
      <c r="C51" s="306" t="s">
        <v>101</v>
      </c>
      <c r="D51" s="60" t="s">
        <v>17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531"/>
      <c r="W51" s="531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103"/>
      <c r="AR51" s="82"/>
      <c r="AS51" s="82"/>
      <c r="AT51" s="183"/>
      <c r="AU51" s="164"/>
      <c r="AV51" s="536"/>
      <c r="AW51" s="536"/>
      <c r="AX51" s="536"/>
      <c r="AY51" s="536"/>
      <c r="AZ51" s="536"/>
      <c r="BA51" s="536"/>
      <c r="BB51" s="536"/>
      <c r="BC51" s="536"/>
      <c r="BD51" s="534"/>
    </row>
    <row r="52" spans="1:56" s="42" customFormat="1" ht="18" customHeight="1" hidden="1" thickBot="1">
      <c r="A52" s="253"/>
      <c r="B52" s="261"/>
      <c r="C52" s="307"/>
      <c r="D52" s="60" t="s">
        <v>18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531"/>
      <c r="W52" s="531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103"/>
      <c r="AR52" s="82"/>
      <c r="AS52" s="82"/>
      <c r="AT52" s="183"/>
      <c r="AU52" s="165"/>
      <c r="AV52" s="537"/>
      <c r="AW52" s="535"/>
      <c r="AX52" s="535"/>
      <c r="AY52" s="535"/>
      <c r="AZ52" s="535"/>
      <c r="BA52" s="535"/>
      <c r="BB52" s="535"/>
      <c r="BC52" s="535"/>
      <c r="BD52" s="534"/>
    </row>
    <row r="53" spans="1:56" s="42" customFormat="1" ht="18" customHeight="1" hidden="1" thickBot="1">
      <c r="A53" s="253"/>
      <c r="B53" s="285" t="s">
        <v>73</v>
      </c>
      <c r="C53" s="287" t="s">
        <v>80</v>
      </c>
      <c r="D53" s="61" t="s">
        <v>17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31"/>
      <c r="W53" s="531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83"/>
      <c r="AO53" s="84"/>
      <c r="AP53" s="84"/>
      <c r="AQ53" s="103"/>
      <c r="AR53" s="83"/>
      <c r="AS53" s="84"/>
      <c r="AT53" s="183"/>
      <c r="AU53" s="164"/>
      <c r="AV53" s="536"/>
      <c r="AW53" s="536"/>
      <c r="AX53" s="536"/>
      <c r="AY53" s="536"/>
      <c r="AZ53" s="536"/>
      <c r="BA53" s="536"/>
      <c r="BB53" s="536"/>
      <c r="BC53" s="536"/>
      <c r="BD53" s="534"/>
    </row>
    <row r="54" spans="1:56" s="42" customFormat="1" ht="18" customHeight="1" hidden="1" thickBot="1">
      <c r="A54" s="253"/>
      <c r="B54" s="286"/>
      <c r="C54" s="288"/>
      <c r="D54" s="61" t="s">
        <v>18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531"/>
      <c r="W54" s="531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103"/>
      <c r="AR54" s="79"/>
      <c r="AS54" s="79"/>
      <c r="AT54" s="183"/>
      <c r="AU54" s="163"/>
      <c r="AV54" s="535"/>
      <c r="AW54" s="535"/>
      <c r="AX54" s="535"/>
      <c r="AY54" s="535"/>
      <c r="AZ54" s="535"/>
      <c r="BA54" s="535"/>
      <c r="BB54" s="535"/>
      <c r="BC54" s="535"/>
      <c r="BD54" s="534"/>
    </row>
    <row r="55" spans="1:56" s="42" customFormat="1" ht="18" customHeight="1" hidden="1" thickBot="1">
      <c r="A55" s="253"/>
      <c r="B55" s="256" t="s">
        <v>42</v>
      </c>
      <c r="C55" s="304" t="s">
        <v>50</v>
      </c>
      <c r="D55" s="34" t="s">
        <v>17</v>
      </c>
      <c r="E55" s="55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20"/>
      <c r="V55" s="531"/>
      <c r="W55" s="531"/>
      <c r="X55" s="75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3"/>
      <c r="AM55" s="33"/>
      <c r="AN55" s="80"/>
      <c r="AO55" s="59"/>
      <c r="AP55" s="57"/>
      <c r="AQ55" s="103"/>
      <c r="AR55" s="57"/>
      <c r="AS55" s="57"/>
      <c r="AT55" s="183"/>
      <c r="AU55" s="163"/>
      <c r="AV55" s="535"/>
      <c r="AW55" s="535"/>
      <c r="AX55" s="535"/>
      <c r="AY55" s="535"/>
      <c r="AZ55" s="535"/>
      <c r="BA55" s="535"/>
      <c r="BB55" s="535"/>
      <c r="BC55" s="535"/>
      <c r="BD55" s="534"/>
    </row>
    <row r="56" spans="1:56" s="42" customFormat="1" ht="18" customHeight="1" hidden="1" thickBot="1">
      <c r="A56" s="253"/>
      <c r="B56" s="257"/>
      <c r="C56" s="305"/>
      <c r="D56" s="34" t="s">
        <v>18</v>
      </c>
      <c r="E56" s="176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0"/>
      <c r="V56" s="531"/>
      <c r="W56" s="531"/>
      <c r="X56" s="75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8"/>
      <c r="AM56" s="58"/>
      <c r="AN56" s="80"/>
      <c r="AO56" s="32"/>
      <c r="AP56" s="32"/>
      <c r="AQ56" s="103"/>
      <c r="AR56" s="32"/>
      <c r="AS56" s="32"/>
      <c r="AT56" s="183"/>
      <c r="AU56" s="164"/>
      <c r="AV56" s="536"/>
      <c r="AW56" s="536"/>
      <c r="AX56" s="536"/>
      <c r="AY56" s="536"/>
      <c r="AZ56" s="536"/>
      <c r="BA56" s="536"/>
      <c r="BB56" s="536"/>
      <c r="BC56" s="536"/>
      <c r="BD56" s="534"/>
    </row>
    <row r="57" spans="1:56" s="42" customFormat="1" ht="18" customHeight="1" hidden="1" thickBot="1">
      <c r="A57" s="253"/>
      <c r="B57" s="273" t="s">
        <v>81</v>
      </c>
      <c r="C57" s="302" t="s">
        <v>32</v>
      </c>
      <c r="D57" s="71" t="s">
        <v>17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531"/>
      <c r="W57" s="531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105"/>
      <c r="AR57" s="88"/>
      <c r="AS57" s="88"/>
      <c r="AT57" s="183"/>
      <c r="AU57" s="163"/>
      <c r="AV57" s="535"/>
      <c r="AW57" s="535"/>
      <c r="AX57" s="535"/>
      <c r="AY57" s="535"/>
      <c r="AZ57" s="535"/>
      <c r="BA57" s="535"/>
      <c r="BB57" s="535"/>
      <c r="BC57" s="535"/>
      <c r="BD57" s="534"/>
    </row>
    <row r="58" spans="1:56" s="42" customFormat="1" ht="18" customHeight="1" hidden="1" thickBot="1">
      <c r="A58" s="253"/>
      <c r="B58" s="274"/>
      <c r="C58" s="303"/>
      <c r="D58" s="71" t="s">
        <v>18</v>
      </c>
      <c r="E58" s="177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2"/>
      <c r="V58" s="531"/>
      <c r="W58" s="531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105"/>
      <c r="AR58" s="88"/>
      <c r="AS58" s="88"/>
      <c r="AT58" s="183"/>
      <c r="AU58" s="164"/>
      <c r="AV58" s="536"/>
      <c r="AW58" s="536"/>
      <c r="AX58" s="536"/>
      <c r="AY58" s="536"/>
      <c r="AZ58" s="536"/>
      <c r="BA58" s="536"/>
      <c r="BB58" s="536"/>
      <c r="BC58" s="536"/>
      <c r="BD58" s="534"/>
    </row>
    <row r="59" spans="1:56" s="42" customFormat="1" ht="19.5" customHeight="1" hidden="1" thickBot="1">
      <c r="A59" s="253"/>
      <c r="B59" s="280" t="s">
        <v>82</v>
      </c>
      <c r="C59" s="282" t="s">
        <v>102</v>
      </c>
      <c r="D59" s="35" t="s">
        <v>17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49"/>
      <c r="V59" s="531"/>
      <c r="W59" s="531"/>
      <c r="X59" s="8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103"/>
      <c r="AR59" s="74"/>
      <c r="AS59" s="74"/>
      <c r="AT59" s="183"/>
      <c r="AU59" s="166"/>
      <c r="AV59" s="538"/>
      <c r="AW59" s="538"/>
      <c r="AX59" s="538"/>
      <c r="AY59" s="538"/>
      <c r="AZ59" s="538"/>
      <c r="BA59" s="538"/>
      <c r="BB59" s="538"/>
      <c r="BC59" s="538"/>
      <c r="BD59" s="534"/>
    </row>
    <row r="60" spans="1:56" s="42" customFormat="1" ht="20.25" customHeight="1" hidden="1" thickBot="1">
      <c r="A60" s="253"/>
      <c r="B60" s="281"/>
      <c r="C60" s="283"/>
      <c r="D60" s="35" t="s">
        <v>18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49"/>
      <c r="V60" s="531"/>
      <c r="W60" s="531"/>
      <c r="X60" s="87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103"/>
      <c r="AR60" s="74"/>
      <c r="AS60" s="74"/>
      <c r="AT60" s="183"/>
      <c r="AU60" s="166"/>
      <c r="AV60" s="538"/>
      <c r="AW60" s="538"/>
      <c r="AX60" s="538"/>
      <c r="AY60" s="538"/>
      <c r="AZ60" s="538"/>
      <c r="BA60" s="538"/>
      <c r="BB60" s="538"/>
      <c r="BC60" s="538"/>
      <c r="BD60" s="534"/>
    </row>
    <row r="61" spans="1:56" s="42" customFormat="1" ht="20.25" customHeight="1" hidden="1" thickBot="1">
      <c r="A61" s="253"/>
      <c r="B61" s="86" t="s">
        <v>97</v>
      </c>
      <c r="C61" s="292" t="s">
        <v>96</v>
      </c>
      <c r="D61" s="293"/>
      <c r="E61" s="17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31"/>
      <c r="W61" s="531"/>
      <c r="X61" s="78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103"/>
      <c r="AR61" s="85"/>
      <c r="AS61" s="85"/>
      <c r="AT61" s="183"/>
      <c r="AU61" s="167"/>
      <c r="AV61" s="539"/>
      <c r="AW61" s="539"/>
      <c r="AX61" s="539"/>
      <c r="AY61" s="539"/>
      <c r="AZ61" s="539"/>
      <c r="BA61" s="539"/>
      <c r="BB61" s="539"/>
      <c r="BC61" s="539"/>
      <c r="BD61" s="534"/>
    </row>
    <row r="62" spans="1:56" ht="25.5" customHeight="1" thickBot="1">
      <c r="A62" s="252"/>
      <c r="B62" s="267" t="s">
        <v>37</v>
      </c>
      <c r="C62" s="268"/>
      <c r="D62" s="269"/>
      <c r="E62" s="17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31"/>
      <c r="W62" s="531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83"/>
      <c r="AU62" s="168"/>
      <c r="AV62" s="540"/>
      <c r="AW62" s="541"/>
      <c r="AX62" s="541"/>
      <c r="AY62" s="541"/>
      <c r="AZ62" s="541"/>
      <c r="BA62" s="541"/>
      <c r="BB62" s="541"/>
      <c r="BC62" s="541"/>
      <c r="BD62" s="534"/>
    </row>
    <row r="63" spans="2:56" ht="25.5" customHeight="1" thickBot="1">
      <c r="B63" s="267" t="s">
        <v>19</v>
      </c>
      <c r="C63" s="268"/>
      <c r="D63" s="269"/>
      <c r="E63" s="180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531"/>
      <c r="W63" s="531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3"/>
      <c r="AU63" s="168"/>
      <c r="AV63" s="542"/>
      <c r="AW63" s="537"/>
      <c r="AX63" s="537"/>
      <c r="AY63" s="537"/>
      <c r="AZ63" s="537"/>
      <c r="BA63" s="537"/>
      <c r="BB63" s="537"/>
      <c r="BC63" s="537"/>
      <c r="BD63" s="534"/>
    </row>
    <row r="64" spans="2:56" ht="25.5" customHeight="1" thickBot="1">
      <c r="B64" s="267" t="s">
        <v>20</v>
      </c>
      <c r="C64" s="268"/>
      <c r="D64" s="269"/>
      <c r="E64" s="180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531"/>
      <c r="W64" s="531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3"/>
      <c r="AU64" s="168"/>
      <c r="AV64" s="543"/>
      <c r="AW64" s="543"/>
      <c r="AX64" s="543"/>
      <c r="AY64" s="543"/>
      <c r="AZ64" s="543"/>
      <c r="BA64" s="543"/>
      <c r="BB64" s="543"/>
      <c r="BC64" s="543"/>
      <c r="BD64" s="534"/>
    </row>
    <row r="65" ht="15">
      <c r="A65" s="8"/>
    </row>
    <row r="66" spans="1:56" ht="15">
      <c r="A66" s="8"/>
      <c r="B66" s="8"/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7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26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5">
      <c r="A67" s="8"/>
      <c r="B67" s="8"/>
      <c r="C67" s="8"/>
      <c r="D67" s="8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47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5">
      <c r="A68" s="8"/>
      <c r="B68" s="8"/>
      <c r="C68" s="8"/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48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27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5">
      <c r="A69" s="8"/>
      <c r="B69" s="8"/>
      <c r="C69" s="8"/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47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5">
      <c r="A70" s="8"/>
      <c r="B70" s="8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47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5">
      <c r="A71" s="8"/>
      <c r="B71" s="8"/>
      <c r="C71" s="8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47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5">
      <c r="A72" s="8"/>
      <c r="B72" s="8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47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5">
      <c r="A73" s="8"/>
      <c r="B73" s="8"/>
      <c r="C73" s="8"/>
      <c r="D73" s="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47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5">
      <c r="A74" s="8"/>
      <c r="B74" s="8"/>
      <c r="C74" s="8"/>
      <c r="D74" s="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47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5">
      <c r="A75" s="8"/>
      <c r="B75" s="8"/>
      <c r="C75" s="8"/>
      <c r="D75" s="8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47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5">
      <c r="A76" s="8"/>
      <c r="B76" s="8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47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5">
      <c r="A77" s="8"/>
      <c r="B77" s="8"/>
      <c r="C77" s="8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47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5">
      <c r="A78" s="8"/>
      <c r="B78" s="8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47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5">
      <c r="A79" s="8"/>
      <c r="B79" s="8"/>
      <c r="C79" s="8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47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5">
      <c r="A80" s="8"/>
      <c r="B80" s="8"/>
      <c r="C80" s="8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47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5">
      <c r="A81" s="8"/>
      <c r="B81" s="8"/>
      <c r="C81" s="8"/>
      <c r="D81" s="8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47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5">
      <c r="A82" s="8"/>
      <c r="B82" s="8"/>
      <c r="C82" s="8"/>
      <c r="D82" s="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47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5">
      <c r="A83" s="8"/>
      <c r="B83" s="8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47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5">
      <c r="A84" s="8"/>
      <c r="B84" s="8"/>
      <c r="C84" s="8"/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47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5">
      <c r="A85" s="8"/>
      <c r="B85" s="8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47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5">
      <c r="A86" s="8"/>
      <c r="B86" s="8"/>
      <c r="C86" s="8"/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47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>
      <c r="A87" s="8"/>
      <c r="B87" s="8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47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15">
      <c r="A88" s="8"/>
      <c r="B88" s="8"/>
      <c r="C88" s="8"/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47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15">
      <c r="A89" s="8"/>
      <c r="B89" s="8"/>
      <c r="C89" s="8"/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47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15">
      <c r="A90" s="8"/>
      <c r="B90" s="8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47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15">
      <c r="A91" s="8"/>
      <c r="B91" s="8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47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ht="15">
      <c r="A92" s="8"/>
      <c r="B92" s="8"/>
      <c r="C92" s="8"/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47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15">
      <c r="A93" s="8"/>
      <c r="B93" s="8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47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15">
      <c r="A94" s="8"/>
      <c r="B94" s="8"/>
      <c r="C94" s="8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47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ht="15">
      <c r="A95" s="8"/>
      <c r="B95" s="8"/>
      <c r="C95" s="8"/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47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15">
      <c r="A96" s="8"/>
      <c r="B96" s="8"/>
      <c r="C96" s="8"/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47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15">
      <c r="A97" s="8"/>
      <c r="B97" s="8"/>
      <c r="C97" s="8"/>
      <c r="D97" s="8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47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15">
      <c r="A98" s="8"/>
      <c r="B98" s="8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47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ht="15">
      <c r="A99" s="8"/>
      <c r="B99" s="8"/>
      <c r="C99" s="8"/>
      <c r="D99" s="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47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15">
      <c r="A100" s="8"/>
      <c r="B100" s="8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47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5">
      <c r="A101" s="8"/>
      <c r="B101" s="8"/>
      <c r="C101" s="8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47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5">
      <c r="A102" s="8"/>
      <c r="B102" s="8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47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15">
      <c r="A103" s="8"/>
      <c r="B103" s="8"/>
      <c r="C103" s="8"/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47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15">
      <c r="A104" s="8"/>
      <c r="B104" s="8"/>
      <c r="C104" s="8"/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47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15">
      <c r="A105" s="8"/>
      <c r="B105" s="8"/>
      <c r="C105" s="8"/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47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15">
      <c r="A106" s="8"/>
      <c r="B106" s="8"/>
      <c r="C106" s="8"/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47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15">
      <c r="A107" s="8"/>
      <c r="B107" s="8"/>
      <c r="C107" s="8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47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5">
      <c r="A108" s="8"/>
      <c r="B108" s="8"/>
      <c r="C108" s="8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47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15">
      <c r="A109" s="8"/>
      <c r="B109" s="8"/>
      <c r="C109" s="8"/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47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15">
      <c r="A110" s="8"/>
      <c r="B110" s="8"/>
      <c r="C110" s="8"/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47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15">
      <c r="A111" s="8"/>
      <c r="B111" s="8"/>
      <c r="C111" s="8"/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47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15">
      <c r="A112" s="8"/>
      <c r="B112" s="8"/>
      <c r="C112" s="8"/>
      <c r="D112" s="8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47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15">
      <c r="A113" s="8"/>
      <c r="B113" s="8"/>
      <c r="C113" s="8"/>
      <c r="D113" s="8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47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15">
      <c r="A114" s="8"/>
      <c r="B114" s="8"/>
      <c r="C114" s="8"/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47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15">
      <c r="A115" s="8"/>
      <c r="B115" s="8"/>
      <c r="C115" s="8"/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47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15">
      <c r="A116" s="8"/>
      <c r="B116" s="8"/>
      <c r="C116" s="8"/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47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ht="15">
      <c r="A117" s="8"/>
      <c r="B117" s="8"/>
      <c r="C117" s="8"/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47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ht="15">
      <c r="A118" s="8"/>
      <c r="B118" s="8"/>
      <c r="C118" s="8"/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47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15">
      <c r="A119" s="8"/>
      <c r="B119" s="8"/>
      <c r="C119" s="8"/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47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ht="15">
      <c r="A120" s="8"/>
      <c r="B120" s="8"/>
      <c r="C120" s="8"/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47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15">
      <c r="A121" s="8"/>
      <c r="B121" s="8"/>
      <c r="C121" s="8"/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47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15">
      <c r="A122" s="8"/>
      <c r="B122" s="8"/>
      <c r="C122" s="8"/>
      <c r="D122" s="8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47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15">
      <c r="A123" s="8"/>
      <c r="B123" s="8"/>
      <c r="C123" s="8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47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15">
      <c r="A124" s="8"/>
      <c r="B124" s="8"/>
      <c r="C124" s="8"/>
      <c r="D124" s="8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47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15">
      <c r="A125" s="8"/>
      <c r="B125" s="8"/>
      <c r="C125" s="8"/>
      <c r="D125" s="8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47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ht="15">
      <c r="A126" s="8"/>
      <c r="B126" s="8"/>
      <c r="C126" s="8"/>
      <c r="D126" s="8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47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ht="15">
      <c r="A127" s="8"/>
      <c r="B127" s="8"/>
      <c r="C127" s="8"/>
      <c r="D127" s="8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47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ht="15">
      <c r="A128" s="8"/>
      <c r="B128" s="8"/>
      <c r="C128" s="8"/>
      <c r="D128" s="8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47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ht="15">
      <c r="A129" s="8"/>
      <c r="B129" s="8"/>
      <c r="C129" s="8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47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15">
      <c r="A130" s="8"/>
      <c r="B130" s="8"/>
      <c r="C130" s="8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47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15">
      <c r="A131" s="8"/>
      <c r="B131" s="8"/>
      <c r="C131" s="8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47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15">
      <c r="A132" s="8"/>
      <c r="B132" s="8"/>
      <c r="C132" s="8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47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15">
      <c r="A133" s="8"/>
      <c r="B133" s="8"/>
      <c r="C133" s="8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47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15">
      <c r="A134" s="8"/>
      <c r="B134" s="8"/>
      <c r="C134" s="8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47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ht="15">
      <c r="A135" s="8"/>
      <c r="B135" s="8"/>
      <c r="C135" s="8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47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spans="1:56" ht="15">
      <c r="A136" s="8"/>
      <c r="B136" s="8"/>
      <c r="C136" s="8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47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spans="1:56" ht="15">
      <c r="A137" s="8"/>
      <c r="B137" s="8"/>
      <c r="C137" s="8"/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47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</row>
    <row r="138" spans="1:56" ht="15">
      <c r="A138" s="8"/>
      <c r="B138" s="8"/>
      <c r="C138" s="8"/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47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spans="1:56" ht="15">
      <c r="A139" s="8"/>
      <c r="B139" s="8"/>
      <c r="C139" s="8"/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47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ht="15">
      <c r="A140" s="8"/>
      <c r="B140" s="8"/>
      <c r="C140" s="8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7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spans="1:56" ht="15">
      <c r="A141" s="8"/>
      <c r="B141" s="8"/>
      <c r="C141" s="8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7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</row>
    <row r="142" spans="1:56" ht="15">
      <c r="A142" s="8"/>
      <c r="B142" s="8"/>
      <c r="C142" s="8"/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7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</row>
    <row r="143" spans="1:56" ht="15">
      <c r="A143" s="8"/>
      <c r="B143" s="8"/>
      <c r="C143" s="8"/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7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</row>
    <row r="144" spans="1:56" ht="15">
      <c r="A144" s="8"/>
      <c r="B144" s="8"/>
      <c r="C144" s="8"/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7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</row>
    <row r="145" spans="1:56" ht="15">
      <c r="A145" s="8"/>
      <c r="B145" s="8"/>
      <c r="C145" s="8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47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</row>
    <row r="146" spans="1:56" ht="15">
      <c r="A146" s="8"/>
      <c r="B146" s="8"/>
      <c r="C146" s="8"/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47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</row>
    <row r="147" spans="1:56" ht="15">
      <c r="A147" s="8"/>
      <c r="B147" s="8"/>
      <c r="C147" s="8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47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</row>
    <row r="148" spans="1:56" ht="15">
      <c r="A148" s="8"/>
      <c r="B148" s="8"/>
      <c r="C148" s="8"/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47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</row>
    <row r="149" spans="1:56" ht="15">
      <c r="A149" s="8"/>
      <c r="B149" s="8"/>
      <c r="C149" s="8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47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</row>
    <row r="150" spans="1:56" ht="15">
      <c r="A150" s="8"/>
      <c r="B150" s="8"/>
      <c r="C150" s="8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47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</row>
    <row r="151" spans="1:56" ht="15">
      <c r="A151" s="8"/>
      <c r="B151" s="8"/>
      <c r="C151" s="8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47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</row>
    <row r="152" spans="1:56" ht="15">
      <c r="A152" s="8"/>
      <c r="B152" s="8"/>
      <c r="C152" s="8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47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</row>
    <row r="153" spans="1:56" ht="15">
      <c r="A153" s="8"/>
      <c r="B153" s="8"/>
      <c r="C153" s="8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47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</row>
    <row r="154" spans="1:56" ht="15">
      <c r="A154" s="8"/>
      <c r="B154" s="8"/>
      <c r="C154" s="8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47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</row>
    <row r="155" spans="1:56" ht="15">
      <c r="A155" s="8"/>
      <c r="B155" s="8"/>
      <c r="C155" s="8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47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</row>
    <row r="156" spans="1:56" ht="15">
      <c r="A156" s="8"/>
      <c r="B156" s="8"/>
      <c r="C156" s="8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47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spans="1:56" ht="15">
      <c r="A157" s="8"/>
      <c r="B157" s="8"/>
      <c r="C157" s="8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47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spans="1:56" ht="15">
      <c r="A158" s="8"/>
      <c r="B158" s="8"/>
      <c r="C158" s="8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47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</row>
    <row r="159" spans="1:56" ht="15">
      <c r="A159" s="8"/>
      <c r="B159" s="8"/>
      <c r="C159" s="8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47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spans="1:56" ht="15">
      <c r="A160" s="8"/>
      <c r="B160" s="8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47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</sheetData>
  <sheetProtection/>
  <mergeCells count="154">
    <mergeCell ref="C61:D61"/>
    <mergeCell ref="B62:D62"/>
    <mergeCell ref="B63:D63"/>
    <mergeCell ref="B64:D64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47:B48"/>
    <mergeCell ref="C47:C48"/>
    <mergeCell ref="E47:T48"/>
    <mergeCell ref="U47:U48"/>
    <mergeCell ref="X47:AS48"/>
    <mergeCell ref="AT47:AU48"/>
    <mergeCell ref="B45:B46"/>
    <mergeCell ref="C45:C46"/>
    <mergeCell ref="E45:T46"/>
    <mergeCell ref="U45:U46"/>
    <mergeCell ref="X45:AS46"/>
    <mergeCell ref="AT45:AU46"/>
    <mergeCell ref="B43:B44"/>
    <mergeCell ref="C43:C44"/>
    <mergeCell ref="E43:T44"/>
    <mergeCell ref="U43:U44"/>
    <mergeCell ref="X43:AS44"/>
    <mergeCell ref="AT43:AU44"/>
    <mergeCell ref="B41:B42"/>
    <mergeCell ref="C41:C42"/>
    <mergeCell ref="E41:T42"/>
    <mergeCell ref="U41:U42"/>
    <mergeCell ref="X41:AS42"/>
    <mergeCell ref="AT41:AU42"/>
    <mergeCell ref="B39:B40"/>
    <mergeCell ref="C39:C40"/>
    <mergeCell ref="E39:T40"/>
    <mergeCell ref="U39:U40"/>
    <mergeCell ref="X39:AS40"/>
    <mergeCell ref="AT39:AU40"/>
    <mergeCell ref="B37:B38"/>
    <mergeCell ref="C37:C38"/>
    <mergeCell ref="E37:T38"/>
    <mergeCell ref="U37:U38"/>
    <mergeCell ref="X37:AS38"/>
    <mergeCell ref="AT37:AU38"/>
    <mergeCell ref="B35:B36"/>
    <mergeCell ref="C35:C36"/>
    <mergeCell ref="E35:T36"/>
    <mergeCell ref="U35:U36"/>
    <mergeCell ref="X35:AS36"/>
    <mergeCell ref="AT35:AU36"/>
    <mergeCell ref="B33:B34"/>
    <mergeCell ref="C33:C34"/>
    <mergeCell ref="E33:T34"/>
    <mergeCell ref="U33:U34"/>
    <mergeCell ref="X33:AS34"/>
    <mergeCell ref="AT33:AU34"/>
    <mergeCell ref="B31:B32"/>
    <mergeCell ref="C31:C32"/>
    <mergeCell ref="E31:T32"/>
    <mergeCell ref="U31:U32"/>
    <mergeCell ref="X31:AS32"/>
    <mergeCell ref="AT31:AU32"/>
    <mergeCell ref="B29:B30"/>
    <mergeCell ref="C29:C30"/>
    <mergeCell ref="E29:T30"/>
    <mergeCell ref="U29:U30"/>
    <mergeCell ref="X29:AS30"/>
    <mergeCell ref="AT29:AU30"/>
    <mergeCell ref="B27:B28"/>
    <mergeCell ref="C27:C28"/>
    <mergeCell ref="E27:T28"/>
    <mergeCell ref="U27:U28"/>
    <mergeCell ref="X27:AS28"/>
    <mergeCell ref="AT27:AU28"/>
    <mergeCell ref="B25:B26"/>
    <mergeCell ref="C25:C26"/>
    <mergeCell ref="E25:T26"/>
    <mergeCell ref="U25:U26"/>
    <mergeCell ref="X25:AS26"/>
    <mergeCell ref="AT25:AU26"/>
    <mergeCell ref="B23:B24"/>
    <mergeCell ref="C23:C24"/>
    <mergeCell ref="E23:T24"/>
    <mergeCell ref="U23:U24"/>
    <mergeCell ref="X23:AS24"/>
    <mergeCell ref="AT23:AU24"/>
    <mergeCell ref="B21:B22"/>
    <mergeCell ref="C21:C22"/>
    <mergeCell ref="E21:T22"/>
    <mergeCell ref="U21:U22"/>
    <mergeCell ref="X21:AS22"/>
    <mergeCell ref="AT21:AU22"/>
    <mergeCell ref="B19:B20"/>
    <mergeCell ref="C19:C20"/>
    <mergeCell ref="E19:T20"/>
    <mergeCell ref="U19:U20"/>
    <mergeCell ref="X19:AS20"/>
    <mergeCell ref="AT19:AU20"/>
    <mergeCell ref="B17:B18"/>
    <mergeCell ref="C17:C18"/>
    <mergeCell ref="E17:T18"/>
    <mergeCell ref="U17:U18"/>
    <mergeCell ref="X17:AS18"/>
    <mergeCell ref="AT17:AU18"/>
    <mergeCell ref="B15:B16"/>
    <mergeCell ref="C15:C16"/>
    <mergeCell ref="E15:T16"/>
    <mergeCell ref="U15:U16"/>
    <mergeCell ref="X15:AS16"/>
    <mergeCell ref="AT15:AU16"/>
    <mergeCell ref="AT11:AU12"/>
    <mergeCell ref="B13:B14"/>
    <mergeCell ref="C13:C14"/>
    <mergeCell ref="E13:T14"/>
    <mergeCell ref="U13:U14"/>
    <mergeCell ref="X13:AS14"/>
    <mergeCell ref="AT13:AU14"/>
    <mergeCell ref="AW6:AY6"/>
    <mergeCell ref="BA6:BD6"/>
    <mergeCell ref="E7:BD7"/>
    <mergeCell ref="E9:BD9"/>
    <mergeCell ref="A11:A62"/>
    <mergeCell ref="B11:B12"/>
    <mergeCell ref="C11:C12"/>
    <mergeCell ref="E11:T12"/>
    <mergeCell ref="U11:U12"/>
    <mergeCell ref="X11:AS12"/>
    <mergeCell ref="W6:Y6"/>
    <mergeCell ref="AA6:AC6"/>
    <mergeCell ref="AE6:AH6"/>
    <mergeCell ref="AJ6:AL6"/>
    <mergeCell ref="AN6:AQ6"/>
    <mergeCell ref="AS6:AU6"/>
    <mergeCell ref="AO4:AZ4"/>
    <mergeCell ref="U5:AA5"/>
    <mergeCell ref="A6:A10"/>
    <mergeCell ref="B6:B10"/>
    <mergeCell ref="C6:C10"/>
    <mergeCell ref="D6:D10"/>
    <mergeCell ref="F6:H6"/>
    <mergeCell ref="J6:L6"/>
    <mergeCell ref="N6:Q6"/>
    <mergeCell ref="S6:U6"/>
    <mergeCell ref="J1:AJ1"/>
    <mergeCell ref="A2:BD2"/>
    <mergeCell ref="B3:BC3"/>
  </mergeCells>
  <printOptions/>
  <pageMargins left="0.19" right="0.17" top="0.35433070866141736" bottom="0.35433070866141736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7"/>
  <sheetViews>
    <sheetView zoomScaleSheetLayoutView="80" workbookViewId="0" topLeftCell="B7">
      <selection activeCell="AC77" sqref="AC77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47" width="4.421875" style="0" customWidth="1"/>
    <col min="48" max="48" width="4.57421875" style="0" customWidth="1"/>
    <col min="49" max="50" width="4.421875" style="0" customWidth="1"/>
    <col min="51" max="57" width="4.57421875" style="0" customWidth="1"/>
    <col min="58" max="58" width="4.28125" style="0" customWidth="1"/>
  </cols>
  <sheetData>
    <row r="1" spans="1:57" ht="15">
      <c r="A1" s="1"/>
      <c r="B1" s="1"/>
      <c r="C1" s="1"/>
      <c r="D1" s="1"/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3"/>
      <c r="AL1" s="13"/>
      <c r="AM1" s="13"/>
      <c r="AN1" s="13"/>
      <c r="AP1" s="11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</row>
    <row r="3" spans="1:56" ht="15">
      <c r="A3" s="1"/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</row>
    <row r="4" spans="1:56" ht="15.75" thickBo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16"/>
      <c r="AO4" s="263" t="s">
        <v>36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16"/>
      <c r="BC4" s="16"/>
      <c r="BD4" s="16"/>
    </row>
    <row r="5" spans="2:55" ht="19.5" thickBot="1">
      <c r="B5" s="14" t="s">
        <v>38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4"/>
      <c r="N5" s="14"/>
      <c r="O5" s="14"/>
      <c r="P5" s="14"/>
      <c r="Q5" s="14"/>
      <c r="R5" s="14"/>
      <c r="S5" s="15"/>
      <c r="T5" s="15"/>
      <c r="U5" s="15"/>
      <c r="V5" s="368" t="s">
        <v>41</v>
      </c>
      <c r="W5" s="369"/>
      <c r="X5" s="369"/>
      <c r="Y5" s="369"/>
      <c r="Z5" s="369"/>
      <c r="AA5" s="369"/>
      <c r="AB5" s="370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6"/>
      <c r="AO5" s="16"/>
      <c r="AP5" s="15"/>
      <c r="AQ5" s="16"/>
      <c r="AR5" s="16"/>
      <c r="AS5" s="16"/>
      <c r="AT5" s="16"/>
      <c r="AU5" s="16"/>
      <c r="AV5" s="65"/>
      <c r="AW5" s="16"/>
      <c r="AX5" s="15"/>
      <c r="AY5" s="15"/>
      <c r="AZ5" s="15"/>
      <c r="BA5" s="15"/>
      <c r="BB5" s="15"/>
      <c r="BC5" s="15"/>
    </row>
    <row r="6" spans="2:57" ht="64.5" thickBot="1"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111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4"/>
      <c r="AM6" s="50" t="s">
        <v>118</v>
      </c>
      <c r="AN6" s="242" t="s">
        <v>12</v>
      </c>
      <c r="AO6" s="243"/>
      <c r="AP6" s="243"/>
      <c r="AQ6" s="244"/>
      <c r="AR6" s="52" t="s">
        <v>119</v>
      </c>
      <c r="AS6" s="242" t="s">
        <v>13</v>
      </c>
      <c r="AT6" s="243"/>
      <c r="AU6" s="243"/>
      <c r="AV6" s="244"/>
      <c r="AW6" s="160" t="s">
        <v>123</v>
      </c>
      <c r="AX6" s="242" t="s">
        <v>14</v>
      </c>
      <c r="AY6" s="243"/>
      <c r="AZ6" s="244"/>
      <c r="BA6" s="52" t="s">
        <v>120</v>
      </c>
      <c r="BB6" s="242" t="s">
        <v>15</v>
      </c>
      <c r="BC6" s="243"/>
      <c r="BD6" s="243"/>
      <c r="BE6" s="244"/>
    </row>
    <row r="7" spans="2:57" ht="16.5" thickBot="1">
      <c r="B7" s="266"/>
      <c r="C7" s="266"/>
      <c r="D7" s="266"/>
      <c r="E7" s="246" t="s">
        <v>16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</row>
    <row r="8" spans="2:57" ht="15.75" thickBot="1">
      <c r="B8" s="266"/>
      <c r="C8" s="266"/>
      <c r="D8" s="266"/>
      <c r="E8" s="6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489">
        <v>26</v>
      </c>
      <c r="AV8" s="490"/>
      <c r="AW8" s="66">
        <v>27</v>
      </c>
      <c r="AX8" s="25">
        <v>28</v>
      </c>
      <c r="AY8" s="2">
        <v>29</v>
      </c>
      <c r="AZ8" s="2">
        <v>30</v>
      </c>
      <c r="BA8" s="2">
        <v>31</v>
      </c>
      <c r="BB8" s="2">
        <v>32</v>
      </c>
      <c r="BC8" s="2">
        <v>33</v>
      </c>
      <c r="BD8" s="2">
        <v>34</v>
      </c>
      <c r="BE8" s="2">
        <v>35</v>
      </c>
    </row>
    <row r="9" spans="2:57" ht="16.5" thickBot="1">
      <c r="B9" s="266"/>
      <c r="C9" s="266"/>
      <c r="D9" s="26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</row>
    <row r="10" spans="2:57" ht="15.75" thickBot="1">
      <c r="B10" s="266"/>
      <c r="C10" s="266"/>
      <c r="D10" s="266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253">
        <v>43</v>
      </c>
      <c r="AV10" s="488"/>
      <c r="AW10" s="67">
        <v>44</v>
      </c>
      <c r="AX10" s="41">
        <v>45</v>
      </c>
      <c r="AY10" s="4">
        <v>46</v>
      </c>
      <c r="AZ10" s="4">
        <v>47</v>
      </c>
      <c r="BA10" s="4">
        <v>48</v>
      </c>
      <c r="BB10" s="4">
        <v>49</v>
      </c>
      <c r="BC10" s="4">
        <v>50</v>
      </c>
      <c r="BD10" s="4">
        <v>51</v>
      </c>
      <c r="BE10" s="4">
        <v>52</v>
      </c>
    </row>
    <row r="11" spans="2:57" ht="15.75" hidden="1" thickBot="1">
      <c r="B11" s="298" t="s">
        <v>73</v>
      </c>
      <c r="C11" s="357" t="s">
        <v>99</v>
      </c>
      <c r="D11" s="39" t="s">
        <v>17</v>
      </c>
      <c r="E11" s="109">
        <f>E13</f>
        <v>0</v>
      </c>
      <c r="F11" s="109">
        <f aca="true" t="shared" si="0" ref="F11:T11">F13</f>
        <v>0</v>
      </c>
      <c r="G11" s="109">
        <f t="shared" si="0"/>
        <v>0</v>
      </c>
      <c r="H11" s="109">
        <f t="shared" si="0"/>
        <v>0</v>
      </c>
      <c r="I11" s="109">
        <f t="shared" si="0"/>
        <v>0</v>
      </c>
      <c r="J11" s="109">
        <f t="shared" si="0"/>
        <v>0</v>
      </c>
      <c r="K11" s="109">
        <f t="shared" si="0"/>
        <v>0</v>
      </c>
      <c r="L11" s="109">
        <f t="shared" si="0"/>
        <v>0</v>
      </c>
      <c r="M11" s="109">
        <f t="shared" si="0"/>
        <v>0</v>
      </c>
      <c r="N11" s="109">
        <f t="shared" si="0"/>
        <v>0</v>
      </c>
      <c r="O11" s="109">
        <f t="shared" si="0"/>
        <v>0</v>
      </c>
      <c r="P11" s="109">
        <f aca="true" t="shared" si="1" ref="P11:R12">P13</f>
        <v>0</v>
      </c>
      <c r="Q11" s="109">
        <f t="shared" si="1"/>
        <v>0</v>
      </c>
      <c r="R11" s="109">
        <f t="shared" si="1"/>
        <v>0</v>
      </c>
      <c r="S11" s="109">
        <f t="shared" si="0"/>
        <v>0</v>
      </c>
      <c r="T11" s="109">
        <f t="shared" si="0"/>
        <v>0</v>
      </c>
      <c r="U11" s="109">
        <f>U13</f>
        <v>0</v>
      </c>
      <c r="V11" s="544">
        <f>SUM(E11:U11)</f>
        <v>0</v>
      </c>
      <c r="W11" s="545"/>
      <c r="X11" s="112">
        <f>X13</f>
        <v>0</v>
      </c>
      <c r="Y11" s="112">
        <f aca="true" t="shared" si="2" ref="Y11:AS11">Y13</f>
        <v>0</v>
      </c>
      <c r="Z11" s="112">
        <f t="shared" si="2"/>
        <v>0</v>
      </c>
      <c r="AA11" s="112">
        <f t="shared" si="2"/>
        <v>0</v>
      </c>
      <c r="AB11" s="112">
        <f t="shared" si="2"/>
        <v>0</v>
      </c>
      <c r="AC11" s="112">
        <f t="shared" si="2"/>
        <v>0</v>
      </c>
      <c r="AD11" s="112">
        <f aca="true" t="shared" si="3" ref="AD11:AJ12">AD13</f>
        <v>0</v>
      </c>
      <c r="AE11" s="112">
        <f t="shared" si="3"/>
        <v>0</v>
      </c>
      <c r="AF11" s="112">
        <f t="shared" si="3"/>
        <v>0</v>
      </c>
      <c r="AG11" s="112">
        <f t="shared" si="3"/>
        <v>0</v>
      </c>
      <c r="AH11" s="112">
        <f t="shared" si="3"/>
        <v>0</v>
      </c>
      <c r="AI11" s="112">
        <f t="shared" si="3"/>
        <v>0</v>
      </c>
      <c r="AJ11" s="112">
        <f t="shared" si="3"/>
        <v>0</v>
      </c>
      <c r="AK11" s="112">
        <f t="shared" si="2"/>
        <v>0</v>
      </c>
      <c r="AL11" s="112">
        <f t="shared" si="2"/>
        <v>0</v>
      </c>
      <c r="AM11" s="112">
        <f t="shared" si="2"/>
        <v>0</v>
      </c>
      <c r="AN11" s="112">
        <f aca="true" t="shared" si="4" ref="AN11:AQ12">AN13</f>
        <v>0</v>
      </c>
      <c r="AO11" s="112">
        <f t="shared" si="4"/>
        <v>0</v>
      </c>
      <c r="AP11" s="112">
        <f t="shared" si="4"/>
        <v>0</v>
      </c>
      <c r="AQ11" s="112">
        <f t="shared" si="4"/>
        <v>0</v>
      </c>
      <c r="AR11" s="112">
        <f t="shared" si="2"/>
        <v>0</v>
      </c>
      <c r="AS11" s="112">
        <f t="shared" si="2"/>
        <v>0</v>
      </c>
      <c r="AT11" s="194">
        <f>AT13</f>
        <v>0</v>
      </c>
      <c r="AU11" s="194">
        <f>AU13</f>
        <v>0</v>
      </c>
      <c r="AV11" s="113">
        <f>SUM(X11:AU11)</f>
        <v>0</v>
      </c>
      <c r="AW11" s="113"/>
      <c r="AX11" s="552"/>
      <c r="AY11" s="552"/>
      <c r="AZ11" s="552"/>
      <c r="BA11" s="552"/>
      <c r="BB11" s="552"/>
      <c r="BC11" s="552"/>
      <c r="BD11" s="552"/>
      <c r="BE11" s="552"/>
    </row>
    <row r="12" spans="2:57" ht="15.75" hidden="1" thickBot="1">
      <c r="B12" s="299"/>
      <c r="C12" s="299"/>
      <c r="D12" s="37" t="s">
        <v>18</v>
      </c>
      <c r="E12" s="109">
        <f>E14</f>
        <v>0</v>
      </c>
      <c r="F12" s="109">
        <f aca="true" t="shared" si="5" ref="F12:T12">F14</f>
        <v>0</v>
      </c>
      <c r="G12" s="109">
        <f t="shared" si="5"/>
        <v>0</v>
      </c>
      <c r="H12" s="109">
        <f t="shared" si="5"/>
        <v>0</v>
      </c>
      <c r="I12" s="109">
        <f t="shared" si="5"/>
        <v>0</v>
      </c>
      <c r="J12" s="109">
        <f t="shared" si="5"/>
        <v>0</v>
      </c>
      <c r="K12" s="109">
        <f t="shared" si="5"/>
        <v>0</v>
      </c>
      <c r="L12" s="109">
        <f t="shared" si="5"/>
        <v>0</v>
      </c>
      <c r="M12" s="109">
        <f t="shared" si="5"/>
        <v>0</v>
      </c>
      <c r="N12" s="109">
        <f t="shared" si="5"/>
        <v>0</v>
      </c>
      <c r="O12" s="109">
        <f t="shared" si="5"/>
        <v>0</v>
      </c>
      <c r="P12" s="109">
        <f t="shared" si="1"/>
        <v>0</v>
      </c>
      <c r="Q12" s="109">
        <f t="shared" si="1"/>
        <v>0</v>
      </c>
      <c r="R12" s="109">
        <f t="shared" si="1"/>
        <v>0</v>
      </c>
      <c r="S12" s="109">
        <f t="shared" si="5"/>
        <v>0</v>
      </c>
      <c r="T12" s="109">
        <f t="shared" si="5"/>
        <v>0</v>
      </c>
      <c r="U12" s="109">
        <f>U14</f>
        <v>0</v>
      </c>
      <c r="V12" s="544">
        <f aca="true" t="shared" si="6" ref="V12:V77">SUM(E12:U12)</f>
        <v>0</v>
      </c>
      <c r="W12" s="545"/>
      <c r="X12" s="112">
        <f>X14</f>
        <v>0</v>
      </c>
      <c r="Y12" s="112">
        <f aca="true" t="shared" si="7" ref="Y12:AS12">Y14</f>
        <v>0</v>
      </c>
      <c r="Z12" s="112">
        <f t="shared" si="7"/>
        <v>0</v>
      </c>
      <c r="AA12" s="112">
        <f t="shared" si="7"/>
        <v>0</v>
      </c>
      <c r="AB12" s="112">
        <f t="shared" si="7"/>
        <v>0</v>
      </c>
      <c r="AC12" s="112">
        <f t="shared" si="7"/>
        <v>0</v>
      </c>
      <c r="AD12" s="112">
        <f t="shared" si="3"/>
        <v>0</v>
      </c>
      <c r="AE12" s="112">
        <f t="shared" si="3"/>
        <v>0</v>
      </c>
      <c r="AF12" s="112">
        <f t="shared" si="3"/>
        <v>0</v>
      </c>
      <c r="AG12" s="112">
        <f t="shared" si="3"/>
        <v>0</v>
      </c>
      <c r="AH12" s="112">
        <f t="shared" si="3"/>
        <v>0</v>
      </c>
      <c r="AI12" s="112">
        <f t="shared" si="3"/>
        <v>0</v>
      </c>
      <c r="AJ12" s="112">
        <f t="shared" si="3"/>
        <v>0</v>
      </c>
      <c r="AK12" s="112">
        <f t="shared" si="7"/>
        <v>0</v>
      </c>
      <c r="AL12" s="112">
        <f t="shared" si="7"/>
        <v>0</v>
      </c>
      <c r="AM12" s="112">
        <f t="shared" si="7"/>
        <v>0</v>
      </c>
      <c r="AN12" s="112">
        <f t="shared" si="4"/>
        <v>0</v>
      </c>
      <c r="AO12" s="112">
        <f t="shared" si="4"/>
        <v>0</v>
      </c>
      <c r="AP12" s="112">
        <f t="shared" si="4"/>
        <v>0</v>
      </c>
      <c r="AQ12" s="112">
        <f t="shared" si="4"/>
        <v>0</v>
      </c>
      <c r="AR12" s="112">
        <f t="shared" si="7"/>
        <v>0</v>
      </c>
      <c r="AS12" s="112">
        <f t="shared" si="7"/>
        <v>0</v>
      </c>
      <c r="AT12" s="194">
        <f>AT14</f>
        <v>0</v>
      </c>
      <c r="AU12" s="194">
        <f>AU14</f>
        <v>0</v>
      </c>
      <c r="AV12" s="113">
        <f aca="true" t="shared" si="8" ref="AV12:AV39">SUM(X12:AU12)</f>
        <v>0</v>
      </c>
      <c r="AW12" s="113"/>
      <c r="AX12" s="552"/>
      <c r="AY12" s="552"/>
      <c r="AZ12" s="552"/>
      <c r="BA12" s="552"/>
      <c r="BB12" s="552"/>
      <c r="BC12" s="552"/>
      <c r="BD12" s="552"/>
      <c r="BE12" s="552"/>
    </row>
    <row r="13" spans="2:57" ht="15.75" hidden="1" thickBot="1">
      <c r="B13" s="261" t="s">
        <v>77</v>
      </c>
      <c r="C13" s="351" t="s">
        <v>28</v>
      </c>
      <c r="D13" s="70" t="s">
        <v>17</v>
      </c>
      <c r="E13" s="91">
        <f>E15+E17+E19</f>
        <v>0</v>
      </c>
      <c r="F13" s="91">
        <f aca="true" t="shared" si="9" ref="F13:T14">F15+F17+F19</f>
        <v>0</v>
      </c>
      <c r="G13" s="91">
        <f t="shared" si="9"/>
        <v>0</v>
      </c>
      <c r="H13" s="91">
        <f t="shared" si="9"/>
        <v>0</v>
      </c>
      <c r="I13" s="91">
        <f t="shared" si="9"/>
        <v>0</v>
      </c>
      <c r="J13" s="91">
        <f t="shared" si="9"/>
        <v>0</v>
      </c>
      <c r="K13" s="91">
        <f t="shared" si="9"/>
        <v>0</v>
      </c>
      <c r="L13" s="91">
        <f t="shared" si="9"/>
        <v>0</v>
      </c>
      <c r="M13" s="91">
        <f t="shared" si="9"/>
        <v>0</v>
      </c>
      <c r="N13" s="91">
        <f t="shared" si="9"/>
        <v>0</v>
      </c>
      <c r="O13" s="91">
        <f t="shared" si="9"/>
        <v>0</v>
      </c>
      <c r="P13" s="91">
        <f aca="true" t="shared" si="10" ref="P13:R14">P15+P17+P19</f>
        <v>0</v>
      </c>
      <c r="Q13" s="91">
        <f t="shared" si="10"/>
        <v>0</v>
      </c>
      <c r="R13" s="91">
        <f t="shared" si="10"/>
        <v>0</v>
      </c>
      <c r="S13" s="91">
        <f t="shared" si="9"/>
        <v>0</v>
      </c>
      <c r="T13" s="91">
        <f t="shared" si="9"/>
        <v>0</v>
      </c>
      <c r="U13" s="91">
        <f>U15+U17+U19</f>
        <v>0</v>
      </c>
      <c r="V13" s="544">
        <f t="shared" si="6"/>
        <v>0</v>
      </c>
      <c r="W13" s="534"/>
      <c r="X13" s="91">
        <f>X15+X17+X19</f>
        <v>0</v>
      </c>
      <c r="Y13" s="91">
        <f aca="true" t="shared" si="11" ref="Y13:AS13">Y15+Y17+Y19</f>
        <v>0</v>
      </c>
      <c r="Z13" s="91">
        <f t="shared" si="11"/>
        <v>0</v>
      </c>
      <c r="AA13" s="91">
        <f t="shared" si="11"/>
        <v>0</v>
      </c>
      <c r="AB13" s="91">
        <f t="shared" si="11"/>
        <v>0</v>
      </c>
      <c r="AC13" s="91">
        <f t="shared" si="11"/>
        <v>0</v>
      </c>
      <c r="AD13" s="91">
        <f>AD15+AD17+AD19</f>
        <v>0</v>
      </c>
      <c r="AE13" s="91">
        <f>AE15+AE17+AE19</f>
        <v>0</v>
      </c>
      <c r="AF13" s="106">
        <f t="shared" si="11"/>
        <v>0</v>
      </c>
      <c r="AG13" s="106">
        <f t="shared" si="11"/>
        <v>0</v>
      </c>
      <c r="AH13" s="106">
        <f aca="true" t="shared" si="12" ref="AH13:AJ14">AH15+AH17+AH19</f>
        <v>0</v>
      </c>
      <c r="AI13" s="106">
        <f t="shared" si="12"/>
        <v>0</v>
      </c>
      <c r="AJ13" s="106">
        <f t="shared" si="12"/>
        <v>0</v>
      </c>
      <c r="AK13" s="91">
        <f t="shared" si="11"/>
        <v>0</v>
      </c>
      <c r="AL13" s="91">
        <f t="shared" si="11"/>
        <v>0</v>
      </c>
      <c r="AM13" s="91">
        <f t="shared" si="11"/>
        <v>0</v>
      </c>
      <c r="AN13" s="91">
        <f aca="true" t="shared" si="13" ref="AN13:AQ14">AN15+AN17+AN19</f>
        <v>0</v>
      </c>
      <c r="AO13" s="91">
        <f t="shared" si="13"/>
        <v>0</v>
      </c>
      <c r="AP13" s="91">
        <f t="shared" si="13"/>
        <v>0</v>
      </c>
      <c r="AQ13" s="91">
        <f t="shared" si="13"/>
        <v>0</v>
      </c>
      <c r="AR13" s="91">
        <f t="shared" si="11"/>
        <v>0</v>
      </c>
      <c r="AS13" s="91">
        <f t="shared" si="11"/>
        <v>0</v>
      </c>
      <c r="AT13" s="192">
        <f>AT15+AT17+AT19</f>
        <v>0</v>
      </c>
      <c r="AU13" s="192">
        <f>AU15+AU17+AU19</f>
        <v>0</v>
      </c>
      <c r="AV13" s="113">
        <f t="shared" si="8"/>
        <v>0</v>
      </c>
      <c r="AW13" s="113"/>
      <c r="AX13" s="553"/>
      <c r="AY13" s="553"/>
      <c r="AZ13" s="553"/>
      <c r="BA13" s="553"/>
      <c r="BB13" s="553"/>
      <c r="BC13" s="553"/>
      <c r="BD13" s="553"/>
      <c r="BE13" s="554"/>
    </row>
    <row r="14" spans="2:57" ht="15.75" hidden="1" thickBot="1">
      <c r="B14" s="371"/>
      <c r="C14" s="363"/>
      <c r="D14" s="60" t="s">
        <v>18</v>
      </c>
      <c r="E14" s="91">
        <f>E16+E18+E20</f>
        <v>0</v>
      </c>
      <c r="F14" s="91">
        <f t="shared" si="9"/>
        <v>0</v>
      </c>
      <c r="G14" s="91">
        <f t="shared" si="9"/>
        <v>0</v>
      </c>
      <c r="H14" s="91">
        <f t="shared" si="9"/>
        <v>0</v>
      </c>
      <c r="I14" s="91">
        <f t="shared" si="9"/>
        <v>0</v>
      </c>
      <c r="J14" s="91">
        <f t="shared" si="9"/>
        <v>0</v>
      </c>
      <c r="K14" s="91">
        <f t="shared" si="9"/>
        <v>0</v>
      </c>
      <c r="L14" s="91">
        <f t="shared" si="9"/>
        <v>0</v>
      </c>
      <c r="M14" s="91">
        <f t="shared" si="9"/>
        <v>0</v>
      </c>
      <c r="N14" s="91">
        <f t="shared" si="9"/>
        <v>0</v>
      </c>
      <c r="O14" s="91">
        <f t="shared" si="9"/>
        <v>0</v>
      </c>
      <c r="P14" s="91">
        <f t="shared" si="10"/>
        <v>0</v>
      </c>
      <c r="Q14" s="91">
        <f t="shared" si="10"/>
        <v>0</v>
      </c>
      <c r="R14" s="91">
        <f t="shared" si="10"/>
        <v>0</v>
      </c>
      <c r="S14" s="91">
        <f t="shared" si="9"/>
        <v>0</v>
      </c>
      <c r="T14" s="91">
        <f>T16+T18+T20</f>
        <v>0</v>
      </c>
      <c r="U14" s="91">
        <f>U16+U18+U20</f>
        <v>0</v>
      </c>
      <c r="V14" s="544">
        <f t="shared" si="6"/>
        <v>0</v>
      </c>
      <c r="W14" s="534"/>
      <c r="X14" s="91">
        <f>X16+X18+X20</f>
        <v>0</v>
      </c>
      <c r="Y14" s="91">
        <f aca="true" t="shared" si="14" ref="Y14:AS14">Y16+Y18+Y20</f>
        <v>0</v>
      </c>
      <c r="Z14" s="91">
        <f t="shared" si="14"/>
        <v>0</v>
      </c>
      <c r="AA14" s="91">
        <f t="shared" si="14"/>
        <v>0</v>
      </c>
      <c r="AB14" s="91">
        <f t="shared" si="14"/>
        <v>0</v>
      </c>
      <c r="AC14" s="91">
        <f t="shared" si="14"/>
        <v>0</v>
      </c>
      <c r="AD14" s="91">
        <f>AD16+AD18+AD20</f>
        <v>0</v>
      </c>
      <c r="AE14" s="91">
        <f>AE16+AE18+AE20</f>
        <v>0</v>
      </c>
      <c r="AF14" s="106">
        <f t="shared" si="14"/>
        <v>0</v>
      </c>
      <c r="AG14" s="106">
        <f t="shared" si="14"/>
        <v>0</v>
      </c>
      <c r="AH14" s="106">
        <f t="shared" si="12"/>
        <v>0</v>
      </c>
      <c r="AI14" s="106">
        <f t="shared" si="12"/>
        <v>0</v>
      </c>
      <c r="AJ14" s="106">
        <f t="shared" si="12"/>
        <v>0</v>
      </c>
      <c r="AK14" s="91">
        <f t="shared" si="14"/>
        <v>0</v>
      </c>
      <c r="AL14" s="91">
        <f t="shared" si="14"/>
        <v>0</v>
      </c>
      <c r="AM14" s="91">
        <f t="shared" si="14"/>
        <v>0</v>
      </c>
      <c r="AN14" s="91">
        <f t="shared" si="13"/>
        <v>0</v>
      </c>
      <c r="AO14" s="91">
        <f t="shared" si="13"/>
        <v>0</v>
      </c>
      <c r="AP14" s="91">
        <f t="shared" si="13"/>
        <v>0</v>
      </c>
      <c r="AQ14" s="91">
        <f t="shared" si="13"/>
        <v>0</v>
      </c>
      <c r="AR14" s="91">
        <f t="shared" si="14"/>
        <v>0</v>
      </c>
      <c r="AS14" s="91">
        <f t="shared" si="14"/>
        <v>0</v>
      </c>
      <c r="AT14" s="192">
        <f>AT16+AT18+AT20</f>
        <v>0</v>
      </c>
      <c r="AU14" s="192">
        <f>AU16+AU18+AU20</f>
        <v>0</v>
      </c>
      <c r="AV14" s="113">
        <f t="shared" si="8"/>
        <v>0</v>
      </c>
      <c r="AW14" s="113"/>
      <c r="AX14" s="553"/>
      <c r="AY14" s="553"/>
      <c r="AZ14" s="553"/>
      <c r="BA14" s="553"/>
      <c r="BB14" s="553"/>
      <c r="BC14" s="553"/>
      <c r="BD14" s="553"/>
      <c r="BE14" s="554"/>
    </row>
    <row r="15" spans="2:57" ht="15.75" hidden="1" thickBot="1">
      <c r="B15" s="256" t="s">
        <v>71</v>
      </c>
      <c r="C15" s="282" t="s">
        <v>85</v>
      </c>
      <c r="D15" s="34" t="s">
        <v>17</v>
      </c>
      <c r="E15" s="92"/>
      <c r="F15" s="92"/>
      <c r="G15" s="92"/>
      <c r="H15" s="92"/>
      <c r="I15" s="92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544">
        <f t="shared" si="6"/>
        <v>0</v>
      </c>
      <c r="W15" s="534"/>
      <c r="X15" s="116"/>
      <c r="Y15" s="116"/>
      <c r="Z15" s="116"/>
      <c r="AA15" s="116"/>
      <c r="AB15" s="116"/>
      <c r="AC15" s="116"/>
      <c r="AD15" s="116"/>
      <c r="AE15" s="116"/>
      <c r="AF15" s="108"/>
      <c r="AG15" s="108"/>
      <c r="AH15" s="108"/>
      <c r="AI15" s="108"/>
      <c r="AJ15" s="108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3">
        <f t="shared" si="8"/>
        <v>0</v>
      </c>
      <c r="AW15" s="113"/>
      <c r="AX15" s="553"/>
      <c r="AY15" s="553"/>
      <c r="AZ15" s="553"/>
      <c r="BA15" s="553"/>
      <c r="BB15" s="553"/>
      <c r="BC15" s="553"/>
      <c r="BD15" s="553"/>
      <c r="BE15" s="554"/>
    </row>
    <row r="16" spans="2:57" ht="15.75" hidden="1" thickBot="1">
      <c r="B16" s="257"/>
      <c r="C16" s="283"/>
      <c r="D16" s="34" t="s">
        <v>18</v>
      </c>
      <c r="E16" s="92"/>
      <c r="F16" s="92"/>
      <c r="G16" s="92"/>
      <c r="H16" s="92"/>
      <c r="I16" s="92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544">
        <f t="shared" si="6"/>
        <v>0</v>
      </c>
      <c r="W16" s="534"/>
      <c r="X16" s="117"/>
      <c r="Y16" s="117"/>
      <c r="Z16" s="117"/>
      <c r="AA16" s="117"/>
      <c r="AB16" s="117"/>
      <c r="AC16" s="117"/>
      <c r="AD16" s="117"/>
      <c r="AE16" s="117"/>
      <c r="AF16" s="107"/>
      <c r="AG16" s="107"/>
      <c r="AH16" s="107"/>
      <c r="AI16" s="107"/>
      <c r="AJ16" s="10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3">
        <f t="shared" si="8"/>
        <v>0</v>
      </c>
      <c r="AW16" s="113"/>
      <c r="AX16" s="553"/>
      <c r="AY16" s="553"/>
      <c r="AZ16" s="553"/>
      <c r="BA16" s="553"/>
      <c r="BB16" s="553"/>
      <c r="BC16" s="553"/>
      <c r="BD16" s="553"/>
      <c r="BE16" s="554"/>
    </row>
    <row r="17" spans="2:57" ht="15.75" hidden="1" thickBot="1">
      <c r="B17" s="256" t="s">
        <v>86</v>
      </c>
      <c r="C17" s="356" t="s">
        <v>87</v>
      </c>
      <c r="D17" s="34" t="s">
        <v>17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544">
        <f t="shared" si="6"/>
        <v>0</v>
      </c>
      <c r="W17" s="534"/>
      <c r="X17" s="117"/>
      <c r="Y17" s="117"/>
      <c r="Z17" s="117"/>
      <c r="AA17" s="117"/>
      <c r="AB17" s="117"/>
      <c r="AC17" s="117"/>
      <c r="AD17" s="117"/>
      <c r="AE17" s="117"/>
      <c r="AF17" s="107"/>
      <c r="AG17" s="107"/>
      <c r="AH17" s="107"/>
      <c r="AI17" s="107"/>
      <c r="AJ17" s="10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3">
        <f t="shared" si="8"/>
        <v>0</v>
      </c>
      <c r="AW17" s="113"/>
      <c r="AX17" s="553"/>
      <c r="AY17" s="553"/>
      <c r="AZ17" s="553"/>
      <c r="BA17" s="553"/>
      <c r="BB17" s="553"/>
      <c r="BC17" s="553"/>
      <c r="BD17" s="553"/>
      <c r="BE17" s="554"/>
    </row>
    <row r="18" spans="2:57" ht="15.75" hidden="1" thickBot="1">
      <c r="B18" s="257"/>
      <c r="C18" s="356"/>
      <c r="D18" s="34" t="s">
        <v>18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544">
        <f t="shared" si="6"/>
        <v>0</v>
      </c>
      <c r="W18" s="534"/>
      <c r="X18" s="117"/>
      <c r="Y18" s="117"/>
      <c r="Z18" s="117"/>
      <c r="AA18" s="117"/>
      <c r="AB18" s="117"/>
      <c r="AC18" s="117"/>
      <c r="AD18" s="117"/>
      <c r="AE18" s="117"/>
      <c r="AF18" s="107"/>
      <c r="AG18" s="107"/>
      <c r="AH18" s="107"/>
      <c r="AI18" s="107"/>
      <c r="AJ18" s="10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3">
        <f t="shared" si="8"/>
        <v>0</v>
      </c>
      <c r="AW18" s="113"/>
      <c r="AX18" s="553"/>
      <c r="AY18" s="553"/>
      <c r="AZ18" s="553"/>
      <c r="BA18" s="553"/>
      <c r="BB18" s="553"/>
      <c r="BC18" s="553"/>
      <c r="BD18" s="553"/>
      <c r="BE18" s="554"/>
    </row>
    <row r="19" spans="2:57" ht="15.75" hidden="1" thickBot="1">
      <c r="B19" s="256" t="s">
        <v>88</v>
      </c>
      <c r="C19" s="356" t="s">
        <v>89</v>
      </c>
      <c r="D19" s="34" t="s">
        <v>17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544">
        <f t="shared" si="6"/>
        <v>0</v>
      </c>
      <c r="W19" s="534"/>
      <c r="X19" s="117"/>
      <c r="Y19" s="117"/>
      <c r="Z19" s="117"/>
      <c r="AA19" s="117"/>
      <c r="AB19" s="117"/>
      <c r="AC19" s="117"/>
      <c r="AD19" s="117"/>
      <c r="AE19" s="117"/>
      <c r="AF19" s="107"/>
      <c r="AG19" s="107"/>
      <c r="AH19" s="107"/>
      <c r="AI19" s="107"/>
      <c r="AJ19" s="10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3">
        <f t="shared" si="8"/>
        <v>0</v>
      </c>
      <c r="AW19" s="113"/>
      <c r="AX19" s="553"/>
      <c r="AY19" s="553"/>
      <c r="AZ19" s="553"/>
      <c r="BA19" s="553"/>
      <c r="BB19" s="553"/>
      <c r="BC19" s="553"/>
      <c r="BD19" s="553"/>
      <c r="BE19" s="554"/>
    </row>
    <row r="20" spans="2:57" ht="21" customHeight="1" hidden="1" thickBot="1">
      <c r="B20" s="257"/>
      <c r="C20" s="356"/>
      <c r="D20" s="34" t="s">
        <v>18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44">
        <f t="shared" si="6"/>
        <v>0</v>
      </c>
      <c r="W20" s="534"/>
      <c r="X20" s="117"/>
      <c r="Y20" s="117"/>
      <c r="Z20" s="117"/>
      <c r="AA20" s="117"/>
      <c r="AB20" s="117"/>
      <c r="AC20" s="117"/>
      <c r="AD20" s="117"/>
      <c r="AE20" s="117"/>
      <c r="AF20" s="107"/>
      <c r="AG20" s="107"/>
      <c r="AH20" s="107"/>
      <c r="AI20" s="107"/>
      <c r="AJ20" s="10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3">
        <f t="shared" si="8"/>
        <v>0</v>
      </c>
      <c r="AW20" s="113"/>
      <c r="AX20" s="553"/>
      <c r="AY20" s="553"/>
      <c r="AZ20" s="553"/>
      <c r="BA20" s="553"/>
      <c r="BB20" s="553"/>
      <c r="BC20" s="553"/>
      <c r="BD20" s="553"/>
      <c r="BE20" s="554"/>
    </row>
    <row r="21" spans="2:57" ht="15.75" thickBot="1">
      <c r="B21" s="388" t="s">
        <v>90</v>
      </c>
      <c r="C21" s="390" t="s">
        <v>98</v>
      </c>
      <c r="D21" s="40" t="s">
        <v>17</v>
      </c>
      <c r="E21" s="110">
        <f>E23+E37+E49+E61+E45</f>
        <v>36</v>
      </c>
      <c r="F21" s="110">
        <f aca="true" t="shared" si="15" ref="F21:U21">F23+F37+F49+F61+F45</f>
        <v>36</v>
      </c>
      <c r="G21" s="110">
        <f t="shared" si="15"/>
        <v>36</v>
      </c>
      <c r="H21" s="110">
        <f t="shared" si="15"/>
        <v>36</v>
      </c>
      <c r="I21" s="110">
        <f t="shared" si="15"/>
        <v>34</v>
      </c>
      <c r="J21" s="110">
        <f t="shared" si="15"/>
        <v>30</v>
      </c>
      <c r="K21" s="110">
        <f t="shared" si="15"/>
        <v>30</v>
      </c>
      <c r="L21" s="110">
        <f t="shared" si="15"/>
        <v>30</v>
      </c>
      <c r="M21" s="110">
        <f t="shared" si="15"/>
        <v>30</v>
      </c>
      <c r="N21" s="110">
        <f t="shared" si="15"/>
        <v>30</v>
      </c>
      <c r="O21" s="110">
        <f t="shared" si="15"/>
        <v>30</v>
      </c>
      <c r="P21" s="110">
        <f t="shared" si="15"/>
        <v>30</v>
      </c>
      <c r="Q21" s="110">
        <f t="shared" si="15"/>
        <v>30</v>
      </c>
      <c r="R21" s="110">
        <f t="shared" si="15"/>
        <v>30</v>
      </c>
      <c r="S21" s="110">
        <f t="shared" si="15"/>
        <v>30</v>
      </c>
      <c r="T21" s="110">
        <f t="shared" si="15"/>
        <v>30</v>
      </c>
      <c r="U21" s="110">
        <f t="shared" si="15"/>
        <v>30</v>
      </c>
      <c r="V21" s="544">
        <f t="shared" si="6"/>
        <v>538</v>
      </c>
      <c r="W21" s="534"/>
      <c r="X21" s="110">
        <f aca="true" t="shared" si="16" ref="X21:AU21">X23+X37+X49+X61+X45</f>
        <v>36</v>
      </c>
      <c r="Y21" s="110">
        <f t="shared" si="16"/>
        <v>36</v>
      </c>
      <c r="Z21" s="110">
        <f t="shared" si="16"/>
        <v>36</v>
      </c>
      <c r="AA21" s="110">
        <f t="shared" si="16"/>
        <v>36</v>
      </c>
      <c r="AB21" s="110">
        <f t="shared" si="16"/>
        <v>36</v>
      </c>
      <c r="AC21" s="110">
        <f t="shared" si="16"/>
        <v>36</v>
      </c>
      <c r="AD21" s="110">
        <f t="shared" si="16"/>
        <v>36</v>
      </c>
      <c r="AE21" s="110">
        <f t="shared" si="16"/>
        <v>30</v>
      </c>
      <c r="AF21" s="110">
        <f t="shared" si="16"/>
        <v>36</v>
      </c>
      <c r="AG21" s="110">
        <f t="shared" si="16"/>
        <v>32</v>
      </c>
      <c r="AH21" s="110">
        <f t="shared" si="16"/>
        <v>36</v>
      </c>
      <c r="AI21" s="110">
        <f t="shared" si="16"/>
        <v>32</v>
      </c>
      <c r="AJ21" s="110">
        <f t="shared" si="16"/>
        <v>36</v>
      </c>
      <c r="AK21" s="110">
        <f t="shared" si="16"/>
        <v>32</v>
      </c>
      <c r="AL21" s="110">
        <f t="shared" si="16"/>
        <v>30</v>
      </c>
      <c r="AM21" s="110">
        <f t="shared" si="16"/>
        <v>30</v>
      </c>
      <c r="AN21" s="110">
        <f t="shared" si="16"/>
        <v>30</v>
      </c>
      <c r="AO21" s="110">
        <f t="shared" si="16"/>
        <v>30</v>
      </c>
      <c r="AP21" s="110">
        <f t="shared" si="16"/>
        <v>30</v>
      </c>
      <c r="AQ21" s="110">
        <f t="shared" si="16"/>
        <v>30</v>
      </c>
      <c r="AR21" s="110">
        <f t="shared" si="16"/>
        <v>30</v>
      </c>
      <c r="AS21" s="110">
        <f t="shared" si="16"/>
        <v>30</v>
      </c>
      <c r="AT21" s="110">
        <f t="shared" si="16"/>
        <v>30</v>
      </c>
      <c r="AU21" s="110">
        <f t="shared" si="16"/>
        <v>18</v>
      </c>
      <c r="AV21" s="113">
        <f t="shared" si="8"/>
        <v>774</v>
      </c>
      <c r="AW21" s="113"/>
      <c r="AX21" s="555"/>
      <c r="AY21" s="555"/>
      <c r="AZ21" s="555"/>
      <c r="BA21" s="555"/>
      <c r="BB21" s="555"/>
      <c r="BC21" s="555"/>
      <c r="BD21" s="555"/>
      <c r="BE21" s="555"/>
    </row>
    <row r="22" spans="2:57" ht="15.75" thickBot="1">
      <c r="B22" s="389"/>
      <c r="C22" s="391"/>
      <c r="D22" s="68" t="s">
        <v>18</v>
      </c>
      <c r="E22" s="110">
        <f>E24+E38+E50+E62+E46</f>
        <v>0</v>
      </c>
      <c r="F22" s="110">
        <f aca="true" t="shared" si="17" ref="F22:U22">F24+F38+F50+F62+F46</f>
        <v>0</v>
      </c>
      <c r="G22" s="110">
        <f t="shared" si="17"/>
        <v>0</v>
      </c>
      <c r="H22" s="110">
        <f t="shared" si="17"/>
        <v>0</v>
      </c>
      <c r="I22" s="110">
        <f t="shared" si="17"/>
        <v>2</v>
      </c>
      <c r="J22" s="110">
        <f t="shared" si="17"/>
        <v>6</v>
      </c>
      <c r="K22" s="110">
        <f t="shared" si="17"/>
        <v>6</v>
      </c>
      <c r="L22" s="110">
        <f t="shared" si="17"/>
        <v>6</v>
      </c>
      <c r="M22" s="110">
        <f t="shared" si="17"/>
        <v>6</v>
      </c>
      <c r="N22" s="110">
        <f t="shared" si="17"/>
        <v>6</v>
      </c>
      <c r="O22" s="110">
        <f t="shared" si="17"/>
        <v>6</v>
      </c>
      <c r="P22" s="110">
        <f t="shared" si="17"/>
        <v>6</v>
      </c>
      <c r="Q22" s="110">
        <f t="shared" si="17"/>
        <v>6</v>
      </c>
      <c r="R22" s="110">
        <f t="shared" si="17"/>
        <v>6</v>
      </c>
      <c r="S22" s="110">
        <f t="shared" si="17"/>
        <v>6</v>
      </c>
      <c r="T22" s="110">
        <f t="shared" si="17"/>
        <v>6</v>
      </c>
      <c r="U22" s="110">
        <f t="shared" si="17"/>
        <v>6</v>
      </c>
      <c r="V22" s="544">
        <f t="shared" si="6"/>
        <v>74</v>
      </c>
      <c r="W22" s="534"/>
      <c r="X22" s="110">
        <f aca="true" t="shared" si="18" ref="X22:AU22">X24+X38+X50+X62+X46</f>
        <v>0</v>
      </c>
      <c r="Y22" s="110">
        <f t="shared" si="18"/>
        <v>0</v>
      </c>
      <c r="Z22" s="110">
        <f t="shared" si="18"/>
        <v>0</v>
      </c>
      <c r="AA22" s="110">
        <f t="shared" si="18"/>
        <v>0</v>
      </c>
      <c r="AB22" s="110">
        <f t="shared" si="18"/>
        <v>0</v>
      </c>
      <c r="AC22" s="110">
        <f t="shared" si="18"/>
        <v>0</v>
      </c>
      <c r="AD22" s="110">
        <f t="shared" si="18"/>
        <v>0</v>
      </c>
      <c r="AE22" s="110">
        <f t="shared" si="18"/>
        <v>6</v>
      </c>
      <c r="AF22" s="110">
        <f t="shared" si="18"/>
        <v>0</v>
      </c>
      <c r="AG22" s="110">
        <f t="shared" si="18"/>
        <v>4</v>
      </c>
      <c r="AH22" s="110">
        <f t="shared" si="18"/>
        <v>0</v>
      </c>
      <c r="AI22" s="110">
        <f t="shared" si="18"/>
        <v>4</v>
      </c>
      <c r="AJ22" s="110">
        <f t="shared" si="18"/>
        <v>0</v>
      </c>
      <c r="AK22" s="110">
        <f t="shared" si="18"/>
        <v>4</v>
      </c>
      <c r="AL22" s="110">
        <f t="shared" si="18"/>
        <v>6</v>
      </c>
      <c r="AM22" s="110">
        <f t="shared" si="18"/>
        <v>6</v>
      </c>
      <c r="AN22" s="110">
        <f t="shared" si="18"/>
        <v>6</v>
      </c>
      <c r="AO22" s="110">
        <f t="shared" si="18"/>
        <v>6</v>
      </c>
      <c r="AP22" s="110">
        <f t="shared" si="18"/>
        <v>6</v>
      </c>
      <c r="AQ22" s="110">
        <f t="shared" si="18"/>
        <v>6</v>
      </c>
      <c r="AR22" s="110">
        <f t="shared" si="18"/>
        <v>6</v>
      </c>
      <c r="AS22" s="110">
        <f t="shared" si="18"/>
        <v>6</v>
      </c>
      <c r="AT22" s="110">
        <f t="shared" si="18"/>
        <v>6</v>
      </c>
      <c r="AU22" s="110">
        <f t="shared" si="18"/>
        <v>0</v>
      </c>
      <c r="AV22" s="113">
        <f t="shared" si="8"/>
        <v>72</v>
      </c>
      <c r="AW22" s="113"/>
      <c r="AX22" s="555"/>
      <c r="AY22" s="555"/>
      <c r="AZ22" s="555"/>
      <c r="BA22" s="555"/>
      <c r="BB22" s="555"/>
      <c r="BC22" s="555"/>
      <c r="BD22" s="555"/>
      <c r="BE22" s="555"/>
    </row>
    <row r="23" spans="2:57" ht="15.75" thickBot="1">
      <c r="B23" s="358" t="s">
        <v>91</v>
      </c>
      <c r="C23" s="360" t="s">
        <v>92</v>
      </c>
      <c r="D23" s="60" t="s">
        <v>17</v>
      </c>
      <c r="E23" s="95">
        <f>E25+E35+E29+E31+E33</f>
        <v>13</v>
      </c>
      <c r="F23" s="95">
        <f aca="true" t="shared" si="19" ref="F23:U23">F25+F35+F29+F31+F33</f>
        <v>12</v>
      </c>
      <c r="G23" s="95">
        <f t="shared" si="19"/>
        <v>13</v>
      </c>
      <c r="H23" s="95">
        <f t="shared" si="19"/>
        <v>12</v>
      </c>
      <c r="I23" s="95">
        <f t="shared" si="19"/>
        <v>11</v>
      </c>
      <c r="J23" s="95">
        <f t="shared" si="19"/>
        <v>11</v>
      </c>
      <c r="K23" s="95">
        <f t="shared" si="19"/>
        <v>10</v>
      </c>
      <c r="L23" s="95">
        <f t="shared" si="19"/>
        <v>12</v>
      </c>
      <c r="M23" s="95">
        <f t="shared" si="19"/>
        <v>11</v>
      </c>
      <c r="N23" s="95">
        <f t="shared" si="19"/>
        <v>11</v>
      </c>
      <c r="O23" s="95">
        <f t="shared" si="19"/>
        <v>12</v>
      </c>
      <c r="P23" s="95">
        <f t="shared" si="19"/>
        <v>12</v>
      </c>
      <c r="Q23" s="95">
        <f t="shared" si="19"/>
        <v>12</v>
      </c>
      <c r="R23" s="95">
        <f t="shared" si="19"/>
        <v>13</v>
      </c>
      <c r="S23" s="95">
        <f t="shared" si="19"/>
        <v>13</v>
      </c>
      <c r="T23" s="95">
        <f t="shared" si="19"/>
        <v>11</v>
      </c>
      <c r="U23" s="95">
        <f t="shared" si="19"/>
        <v>11</v>
      </c>
      <c r="V23" s="544">
        <f t="shared" si="6"/>
        <v>200</v>
      </c>
      <c r="W23" s="534"/>
      <c r="X23" s="95">
        <f>X25+X35+X29+X31+X33+X27</f>
        <v>6</v>
      </c>
      <c r="Y23" s="95">
        <f aca="true" t="shared" si="20" ref="Y23:AU23">Y25+Y35+Y29+Y31+Y33+Y27</f>
        <v>6</v>
      </c>
      <c r="Z23" s="95">
        <f t="shared" si="20"/>
        <v>6</v>
      </c>
      <c r="AA23" s="95">
        <f t="shared" si="20"/>
        <v>6</v>
      </c>
      <c r="AB23" s="95">
        <f t="shared" si="20"/>
        <v>6</v>
      </c>
      <c r="AC23" s="95">
        <f t="shared" si="20"/>
        <v>6</v>
      </c>
      <c r="AD23" s="95">
        <f t="shared" si="20"/>
        <v>7</v>
      </c>
      <c r="AE23" s="95">
        <f t="shared" si="20"/>
        <v>7</v>
      </c>
      <c r="AF23" s="95">
        <f t="shared" si="20"/>
        <v>7</v>
      </c>
      <c r="AG23" s="95">
        <f t="shared" si="20"/>
        <v>7</v>
      </c>
      <c r="AH23" s="95">
        <f t="shared" si="20"/>
        <v>7</v>
      </c>
      <c r="AI23" s="95">
        <f t="shared" si="20"/>
        <v>7</v>
      </c>
      <c r="AJ23" s="95">
        <f t="shared" si="20"/>
        <v>7</v>
      </c>
      <c r="AK23" s="95">
        <f t="shared" si="20"/>
        <v>7</v>
      </c>
      <c r="AL23" s="95">
        <f t="shared" si="20"/>
        <v>7</v>
      </c>
      <c r="AM23" s="95">
        <f t="shared" si="20"/>
        <v>7</v>
      </c>
      <c r="AN23" s="95">
        <f t="shared" si="20"/>
        <v>7</v>
      </c>
      <c r="AO23" s="95">
        <f t="shared" si="20"/>
        <v>7</v>
      </c>
      <c r="AP23" s="95">
        <f t="shared" si="20"/>
        <v>7</v>
      </c>
      <c r="AQ23" s="95">
        <f t="shared" si="20"/>
        <v>7</v>
      </c>
      <c r="AR23" s="95">
        <f t="shared" si="20"/>
        <v>7</v>
      </c>
      <c r="AS23" s="95">
        <f t="shared" si="20"/>
        <v>7</v>
      </c>
      <c r="AT23" s="95">
        <f t="shared" si="20"/>
        <v>7</v>
      </c>
      <c r="AU23" s="95">
        <f t="shared" si="20"/>
        <v>7</v>
      </c>
      <c r="AV23" s="113">
        <f t="shared" si="8"/>
        <v>162</v>
      </c>
      <c r="AW23" s="113"/>
      <c r="AX23" s="555"/>
      <c r="AY23" s="555"/>
      <c r="AZ23" s="555"/>
      <c r="BA23" s="555"/>
      <c r="BB23" s="555"/>
      <c r="BC23" s="555"/>
      <c r="BD23" s="555"/>
      <c r="BE23" s="555"/>
    </row>
    <row r="24" spans="2:57" ht="15.75" thickBot="1">
      <c r="B24" s="359"/>
      <c r="C24" s="362"/>
      <c r="D24" s="60" t="s">
        <v>18</v>
      </c>
      <c r="E24" s="95">
        <f>E26+E28+E30+E32+E34+E36</f>
        <v>0</v>
      </c>
      <c r="F24" s="95">
        <f aca="true" t="shared" si="21" ref="F24:U24">F26+F28+F30+F32+F34+F36</f>
        <v>0</v>
      </c>
      <c r="G24" s="95">
        <f t="shared" si="21"/>
        <v>0</v>
      </c>
      <c r="H24" s="95">
        <f t="shared" si="21"/>
        <v>0</v>
      </c>
      <c r="I24" s="95">
        <f t="shared" si="21"/>
        <v>0</v>
      </c>
      <c r="J24" s="95">
        <f t="shared" si="21"/>
        <v>0</v>
      </c>
      <c r="K24" s="95">
        <f t="shared" si="21"/>
        <v>0</v>
      </c>
      <c r="L24" s="95">
        <f t="shared" si="21"/>
        <v>0</v>
      </c>
      <c r="M24" s="95">
        <f t="shared" si="21"/>
        <v>2</v>
      </c>
      <c r="N24" s="95">
        <f t="shared" si="21"/>
        <v>0</v>
      </c>
      <c r="O24" s="95">
        <f t="shared" si="21"/>
        <v>2</v>
      </c>
      <c r="P24" s="95">
        <f t="shared" si="21"/>
        <v>0</v>
      </c>
      <c r="Q24" s="95">
        <f t="shared" si="21"/>
        <v>2</v>
      </c>
      <c r="R24" s="95">
        <f t="shared" si="21"/>
        <v>0</v>
      </c>
      <c r="S24" s="95">
        <f t="shared" si="21"/>
        <v>2</v>
      </c>
      <c r="T24" s="95">
        <f t="shared" si="21"/>
        <v>0</v>
      </c>
      <c r="U24" s="95">
        <f t="shared" si="21"/>
        <v>2</v>
      </c>
      <c r="V24" s="544">
        <f t="shared" si="6"/>
        <v>10</v>
      </c>
      <c r="W24" s="534"/>
      <c r="X24" s="95">
        <f>X36+X30+X32+X34+X28</f>
        <v>0</v>
      </c>
      <c r="Y24" s="95">
        <f aca="true" t="shared" si="22" ref="Y24:AU24">Y36+Y30+Y32+Y34+Y28</f>
        <v>0</v>
      </c>
      <c r="Z24" s="95">
        <f t="shared" si="22"/>
        <v>0</v>
      </c>
      <c r="AA24" s="95">
        <f t="shared" si="22"/>
        <v>0</v>
      </c>
      <c r="AB24" s="95">
        <f t="shared" si="22"/>
        <v>0</v>
      </c>
      <c r="AC24" s="95">
        <f t="shared" si="22"/>
        <v>0</v>
      </c>
      <c r="AD24" s="95">
        <f t="shared" si="22"/>
        <v>0</v>
      </c>
      <c r="AE24" s="95">
        <f t="shared" si="22"/>
        <v>0</v>
      </c>
      <c r="AF24" s="95">
        <f t="shared" si="22"/>
        <v>0</v>
      </c>
      <c r="AG24" s="95">
        <f t="shared" si="22"/>
        <v>0</v>
      </c>
      <c r="AH24" s="95">
        <f t="shared" si="22"/>
        <v>0</v>
      </c>
      <c r="AI24" s="95">
        <f t="shared" si="22"/>
        <v>0</v>
      </c>
      <c r="AJ24" s="95">
        <f t="shared" si="22"/>
        <v>0</v>
      </c>
      <c r="AK24" s="95">
        <f t="shared" si="22"/>
        <v>0</v>
      </c>
      <c r="AL24" s="95">
        <f t="shared" si="22"/>
        <v>2</v>
      </c>
      <c r="AM24" s="95">
        <f t="shared" si="22"/>
        <v>0</v>
      </c>
      <c r="AN24" s="95">
        <f t="shared" si="22"/>
        <v>2</v>
      </c>
      <c r="AO24" s="95">
        <f t="shared" si="22"/>
        <v>0</v>
      </c>
      <c r="AP24" s="95">
        <f t="shared" si="22"/>
        <v>2</v>
      </c>
      <c r="AQ24" s="95">
        <f t="shared" si="22"/>
        <v>0</v>
      </c>
      <c r="AR24" s="95">
        <f t="shared" si="22"/>
        <v>2</v>
      </c>
      <c r="AS24" s="95">
        <f t="shared" si="22"/>
        <v>0</v>
      </c>
      <c r="AT24" s="95">
        <f t="shared" si="22"/>
        <v>2</v>
      </c>
      <c r="AU24" s="95">
        <f t="shared" si="22"/>
        <v>0</v>
      </c>
      <c r="AV24" s="113">
        <f t="shared" si="8"/>
        <v>10</v>
      </c>
      <c r="AW24" s="113"/>
      <c r="AX24" s="555"/>
      <c r="AY24" s="555"/>
      <c r="AZ24" s="555"/>
      <c r="BA24" s="555"/>
      <c r="BB24" s="555"/>
      <c r="BC24" s="555"/>
      <c r="BD24" s="555"/>
      <c r="BE24" s="555"/>
    </row>
    <row r="25" spans="2:57" ht="15.75" thickBot="1">
      <c r="B25" s="346" t="s">
        <v>54</v>
      </c>
      <c r="C25" s="364" t="s">
        <v>55</v>
      </c>
      <c r="D25" s="34" t="s">
        <v>17</v>
      </c>
      <c r="E25" s="94">
        <v>3</v>
      </c>
      <c r="F25" s="94">
        <v>3</v>
      </c>
      <c r="G25" s="94">
        <v>3</v>
      </c>
      <c r="H25" s="94">
        <v>3</v>
      </c>
      <c r="I25" s="94">
        <v>2</v>
      </c>
      <c r="J25" s="94">
        <v>2</v>
      </c>
      <c r="K25" s="94">
        <v>2</v>
      </c>
      <c r="L25" s="94">
        <v>2</v>
      </c>
      <c r="M25" s="94">
        <v>2</v>
      </c>
      <c r="N25" s="94">
        <v>2</v>
      </c>
      <c r="O25" s="94">
        <v>2</v>
      </c>
      <c r="P25" s="94">
        <v>2</v>
      </c>
      <c r="Q25" s="94">
        <v>2</v>
      </c>
      <c r="R25" s="94">
        <v>2</v>
      </c>
      <c r="S25" s="94">
        <v>2</v>
      </c>
      <c r="T25" s="94">
        <v>2</v>
      </c>
      <c r="U25" s="94">
        <v>2</v>
      </c>
      <c r="V25" s="544">
        <f t="shared" si="6"/>
        <v>38</v>
      </c>
      <c r="W25" s="546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113">
        <f t="shared" si="8"/>
        <v>0</v>
      </c>
      <c r="AW25" s="113"/>
      <c r="AX25" s="556"/>
      <c r="AY25" s="556"/>
      <c r="AZ25" s="556"/>
      <c r="BA25" s="556"/>
      <c r="BB25" s="556"/>
      <c r="BC25" s="556"/>
      <c r="BD25" s="556"/>
      <c r="BE25" s="556"/>
    </row>
    <row r="26" spans="2:57" ht="15.75" thickBot="1">
      <c r="B26" s="347"/>
      <c r="C26" s="365"/>
      <c r="D26" s="38" t="s">
        <v>18</v>
      </c>
      <c r="E26" s="94"/>
      <c r="F26" s="94"/>
      <c r="G26" s="94"/>
      <c r="H26" s="94"/>
      <c r="I26" s="94"/>
      <c r="J26" s="94"/>
      <c r="K26" s="94"/>
      <c r="L26" s="94"/>
      <c r="M26" s="94">
        <v>2</v>
      </c>
      <c r="N26" s="94"/>
      <c r="O26" s="94">
        <v>2</v>
      </c>
      <c r="P26" s="94"/>
      <c r="Q26" s="94">
        <v>2</v>
      </c>
      <c r="R26" s="94"/>
      <c r="S26" s="94">
        <v>2</v>
      </c>
      <c r="T26" s="94"/>
      <c r="U26" s="94">
        <v>2</v>
      </c>
      <c r="V26" s="544">
        <f t="shared" si="6"/>
        <v>10</v>
      </c>
      <c r="W26" s="546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113">
        <f t="shared" si="8"/>
        <v>0</v>
      </c>
      <c r="AW26" s="113"/>
      <c r="AX26" s="556"/>
      <c r="AY26" s="556"/>
      <c r="AZ26" s="556"/>
      <c r="BA26" s="556"/>
      <c r="BB26" s="556"/>
      <c r="BC26" s="556"/>
      <c r="BD26" s="556"/>
      <c r="BE26" s="556"/>
    </row>
    <row r="27" spans="2:57" ht="15.75" thickBot="1">
      <c r="B27" s="346" t="s">
        <v>93</v>
      </c>
      <c r="C27" s="364" t="s">
        <v>23</v>
      </c>
      <c r="D27" s="34" t="s">
        <v>17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44">
        <f t="shared" si="6"/>
        <v>0</v>
      </c>
      <c r="W27" s="546"/>
      <c r="X27" s="94">
        <v>2</v>
      </c>
      <c r="Y27" s="94">
        <v>2</v>
      </c>
      <c r="Z27" s="94">
        <v>2</v>
      </c>
      <c r="AA27" s="94">
        <v>2</v>
      </c>
      <c r="AB27" s="94">
        <v>2</v>
      </c>
      <c r="AC27" s="94">
        <v>2</v>
      </c>
      <c r="AD27" s="94">
        <v>3</v>
      </c>
      <c r="AE27" s="94">
        <v>3</v>
      </c>
      <c r="AF27" s="94">
        <v>3</v>
      </c>
      <c r="AG27" s="94">
        <v>3</v>
      </c>
      <c r="AH27" s="94">
        <v>3</v>
      </c>
      <c r="AI27" s="94">
        <v>3</v>
      </c>
      <c r="AJ27" s="94">
        <v>3</v>
      </c>
      <c r="AK27" s="94">
        <v>3</v>
      </c>
      <c r="AL27" s="94">
        <v>3</v>
      </c>
      <c r="AM27" s="94">
        <v>3</v>
      </c>
      <c r="AN27" s="94">
        <v>3</v>
      </c>
      <c r="AO27" s="94">
        <v>3</v>
      </c>
      <c r="AP27" s="94">
        <v>3</v>
      </c>
      <c r="AQ27" s="94">
        <v>3</v>
      </c>
      <c r="AR27" s="94">
        <v>3</v>
      </c>
      <c r="AS27" s="94">
        <v>3</v>
      </c>
      <c r="AT27" s="94">
        <v>3</v>
      </c>
      <c r="AU27" s="94">
        <v>3</v>
      </c>
      <c r="AV27" s="113">
        <f t="shared" si="8"/>
        <v>66</v>
      </c>
      <c r="AW27" s="113"/>
      <c r="AX27" s="556"/>
      <c r="AY27" s="556"/>
      <c r="AZ27" s="556"/>
      <c r="BA27" s="556"/>
      <c r="BB27" s="556"/>
      <c r="BC27" s="556"/>
      <c r="BD27" s="556"/>
      <c r="BE27" s="556"/>
    </row>
    <row r="28" spans="2:57" ht="15.75" thickBot="1">
      <c r="B28" s="347"/>
      <c r="C28" s="365"/>
      <c r="D28" s="38" t="s">
        <v>18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44">
        <f t="shared" si="6"/>
        <v>0</v>
      </c>
      <c r="W28" s="546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>
        <v>2</v>
      </c>
      <c r="AM28" s="94"/>
      <c r="AN28" s="94">
        <v>2</v>
      </c>
      <c r="AO28" s="94"/>
      <c r="AP28" s="94">
        <v>2</v>
      </c>
      <c r="AQ28" s="94"/>
      <c r="AR28" s="94">
        <v>2</v>
      </c>
      <c r="AS28" s="94"/>
      <c r="AT28" s="94">
        <v>2</v>
      </c>
      <c r="AU28" s="94"/>
      <c r="AV28" s="113">
        <f t="shared" si="8"/>
        <v>10</v>
      </c>
      <c r="AW28" s="113"/>
      <c r="AX28" s="556"/>
      <c r="AY28" s="556"/>
      <c r="AZ28" s="556"/>
      <c r="BA28" s="556"/>
      <c r="BB28" s="556"/>
      <c r="BC28" s="556"/>
      <c r="BD28" s="556"/>
      <c r="BE28" s="556"/>
    </row>
    <row r="29" spans="2:57" ht="15.75" thickBot="1">
      <c r="B29" s="346" t="s">
        <v>29</v>
      </c>
      <c r="C29" s="354" t="s">
        <v>187</v>
      </c>
      <c r="D29" s="34" t="s">
        <v>17</v>
      </c>
      <c r="E29" s="94">
        <v>2</v>
      </c>
      <c r="F29" s="94">
        <v>2</v>
      </c>
      <c r="G29" s="94">
        <v>2</v>
      </c>
      <c r="H29" s="94">
        <v>2</v>
      </c>
      <c r="I29" s="94">
        <v>2</v>
      </c>
      <c r="J29" s="94">
        <v>2</v>
      </c>
      <c r="K29" s="94">
        <v>2</v>
      </c>
      <c r="L29" s="94">
        <v>2</v>
      </c>
      <c r="M29" s="94">
        <v>2</v>
      </c>
      <c r="N29" s="94">
        <v>2</v>
      </c>
      <c r="O29" s="94">
        <v>2</v>
      </c>
      <c r="P29" s="94">
        <v>2</v>
      </c>
      <c r="Q29" s="94">
        <v>2</v>
      </c>
      <c r="R29" s="94">
        <v>3</v>
      </c>
      <c r="S29" s="94">
        <v>3</v>
      </c>
      <c r="T29" s="94">
        <v>3</v>
      </c>
      <c r="U29" s="94">
        <v>3</v>
      </c>
      <c r="V29" s="544">
        <f t="shared" si="6"/>
        <v>38</v>
      </c>
      <c r="W29" s="546"/>
      <c r="X29" s="94">
        <v>2</v>
      </c>
      <c r="Y29" s="94">
        <v>2</v>
      </c>
      <c r="Z29" s="94">
        <v>2</v>
      </c>
      <c r="AA29" s="94">
        <v>2</v>
      </c>
      <c r="AB29" s="94">
        <v>2</v>
      </c>
      <c r="AC29" s="94">
        <v>2</v>
      </c>
      <c r="AD29" s="94">
        <v>2</v>
      </c>
      <c r="AE29" s="94">
        <v>2</v>
      </c>
      <c r="AF29" s="94">
        <v>2</v>
      </c>
      <c r="AG29" s="94">
        <v>2</v>
      </c>
      <c r="AH29" s="94">
        <v>2</v>
      </c>
      <c r="AI29" s="94">
        <v>2</v>
      </c>
      <c r="AJ29" s="94">
        <v>2</v>
      </c>
      <c r="AK29" s="94">
        <v>2</v>
      </c>
      <c r="AL29" s="94">
        <v>2</v>
      </c>
      <c r="AM29" s="94">
        <v>2</v>
      </c>
      <c r="AN29" s="94">
        <v>2</v>
      </c>
      <c r="AO29" s="94">
        <v>2</v>
      </c>
      <c r="AP29" s="94">
        <v>2</v>
      </c>
      <c r="AQ29" s="94">
        <v>2</v>
      </c>
      <c r="AR29" s="94">
        <v>2</v>
      </c>
      <c r="AS29" s="94">
        <v>2</v>
      </c>
      <c r="AT29" s="94">
        <v>2</v>
      </c>
      <c r="AU29" s="94">
        <v>2</v>
      </c>
      <c r="AV29" s="113">
        <f t="shared" si="8"/>
        <v>48</v>
      </c>
      <c r="AW29" s="113"/>
      <c r="AX29" s="556"/>
      <c r="AY29" s="556"/>
      <c r="AZ29" s="556"/>
      <c r="BA29" s="556"/>
      <c r="BB29" s="556"/>
      <c r="BC29" s="556"/>
      <c r="BD29" s="556"/>
      <c r="BE29" s="556"/>
    </row>
    <row r="30" spans="2:57" ht="15.75" thickBot="1">
      <c r="B30" s="347"/>
      <c r="C30" s="355"/>
      <c r="D30" s="38" t="s">
        <v>18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44">
        <f t="shared" si="6"/>
        <v>0</v>
      </c>
      <c r="W30" s="546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113">
        <f t="shared" si="8"/>
        <v>0</v>
      </c>
      <c r="AW30" s="113"/>
      <c r="AX30" s="556"/>
      <c r="AY30" s="556"/>
      <c r="AZ30" s="556"/>
      <c r="BA30" s="556"/>
      <c r="BB30" s="556"/>
      <c r="BC30" s="556"/>
      <c r="BD30" s="556"/>
      <c r="BE30" s="556"/>
    </row>
    <row r="31" spans="2:57" ht="15.75" thickBot="1">
      <c r="B31" s="346" t="s">
        <v>30</v>
      </c>
      <c r="C31" s="364" t="s">
        <v>58</v>
      </c>
      <c r="D31" s="34" t="s">
        <v>17</v>
      </c>
      <c r="E31" s="94">
        <v>2</v>
      </c>
      <c r="F31" s="94">
        <v>2</v>
      </c>
      <c r="G31" s="94">
        <v>2</v>
      </c>
      <c r="H31" s="94">
        <v>2</v>
      </c>
      <c r="I31" s="94">
        <v>2</v>
      </c>
      <c r="J31" s="94">
        <v>2</v>
      </c>
      <c r="K31" s="94">
        <v>2</v>
      </c>
      <c r="L31" s="94">
        <v>2</v>
      </c>
      <c r="M31" s="94">
        <v>2</v>
      </c>
      <c r="N31" s="94">
        <v>2</v>
      </c>
      <c r="O31" s="94">
        <v>2</v>
      </c>
      <c r="P31" s="94">
        <v>2</v>
      </c>
      <c r="Q31" s="94">
        <v>2</v>
      </c>
      <c r="R31" s="94">
        <v>2</v>
      </c>
      <c r="S31" s="94">
        <v>2</v>
      </c>
      <c r="T31" s="94">
        <v>2</v>
      </c>
      <c r="U31" s="94">
        <v>2</v>
      </c>
      <c r="V31" s="544">
        <f t="shared" si="6"/>
        <v>34</v>
      </c>
      <c r="W31" s="546"/>
      <c r="X31" s="94">
        <v>2</v>
      </c>
      <c r="Y31" s="94">
        <v>2</v>
      </c>
      <c r="Z31" s="94">
        <v>2</v>
      </c>
      <c r="AA31" s="94">
        <v>2</v>
      </c>
      <c r="AB31" s="94">
        <v>2</v>
      </c>
      <c r="AC31" s="94">
        <v>2</v>
      </c>
      <c r="AD31" s="94">
        <v>2</v>
      </c>
      <c r="AE31" s="94">
        <v>2</v>
      </c>
      <c r="AF31" s="94">
        <v>2</v>
      </c>
      <c r="AG31" s="94">
        <v>2</v>
      </c>
      <c r="AH31" s="94">
        <v>2</v>
      </c>
      <c r="AI31" s="94">
        <v>2</v>
      </c>
      <c r="AJ31" s="94">
        <v>2</v>
      </c>
      <c r="AK31" s="94">
        <v>2</v>
      </c>
      <c r="AL31" s="94">
        <v>2</v>
      </c>
      <c r="AM31" s="94">
        <v>2</v>
      </c>
      <c r="AN31" s="94">
        <v>2</v>
      </c>
      <c r="AO31" s="94">
        <v>2</v>
      </c>
      <c r="AP31" s="94">
        <v>2</v>
      </c>
      <c r="AQ31" s="94">
        <v>2</v>
      </c>
      <c r="AR31" s="94">
        <v>2</v>
      </c>
      <c r="AS31" s="94">
        <v>2</v>
      </c>
      <c r="AT31" s="94">
        <v>2</v>
      </c>
      <c r="AU31" s="94">
        <v>2</v>
      </c>
      <c r="AV31" s="113">
        <f t="shared" si="8"/>
        <v>48</v>
      </c>
      <c r="AW31" s="113"/>
      <c r="AX31" s="557"/>
      <c r="AY31" s="557"/>
      <c r="AZ31" s="557"/>
      <c r="BA31" s="557"/>
      <c r="BB31" s="557"/>
      <c r="BC31" s="557"/>
      <c r="BD31" s="557"/>
      <c r="BE31" s="557"/>
    </row>
    <row r="32" spans="2:57" ht="15.75" thickBot="1">
      <c r="B32" s="347"/>
      <c r="C32" s="365"/>
      <c r="D32" s="34" t="s">
        <v>18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44">
        <f t="shared" si="6"/>
        <v>0</v>
      </c>
      <c r="W32" s="546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113">
        <f t="shared" si="8"/>
        <v>0</v>
      </c>
      <c r="AW32" s="113"/>
      <c r="AX32" s="557"/>
      <c r="AY32" s="557"/>
      <c r="AZ32" s="557"/>
      <c r="BA32" s="557"/>
      <c r="BB32" s="557"/>
      <c r="BC32" s="557"/>
      <c r="BD32" s="557"/>
      <c r="BE32" s="557"/>
    </row>
    <row r="33" spans="2:57" ht="15.75" thickBot="1">
      <c r="B33" s="346" t="s">
        <v>56</v>
      </c>
      <c r="C33" s="364" t="s">
        <v>188</v>
      </c>
      <c r="D33" s="34" t="s">
        <v>17</v>
      </c>
      <c r="E33" s="94">
        <v>3</v>
      </c>
      <c r="F33" s="94">
        <v>2</v>
      </c>
      <c r="G33" s="94">
        <v>3</v>
      </c>
      <c r="H33" s="94">
        <v>2</v>
      </c>
      <c r="I33" s="94">
        <v>2</v>
      </c>
      <c r="J33" s="94">
        <v>2</v>
      </c>
      <c r="K33" s="94">
        <v>2</v>
      </c>
      <c r="L33" s="94">
        <v>3</v>
      </c>
      <c r="M33" s="94">
        <v>2</v>
      </c>
      <c r="N33" s="94">
        <v>2</v>
      </c>
      <c r="O33" s="94">
        <v>3</v>
      </c>
      <c r="P33" s="94">
        <v>3</v>
      </c>
      <c r="Q33" s="94">
        <v>3</v>
      </c>
      <c r="R33" s="94">
        <v>3</v>
      </c>
      <c r="S33" s="94">
        <v>3</v>
      </c>
      <c r="T33" s="94">
        <v>2</v>
      </c>
      <c r="U33" s="94">
        <v>2</v>
      </c>
      <c r="V33" s="544">
        <f t="shared" si="6"/>
        <v>42</v>
      </c>
      <c r="W33" s="547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113">
        <f t="shared" si="8"/>
        <v>0</v>
      </c>
      <c r="AW33" s="113"/>
      <c r="AX33" s="557"/>
      <c r="AY33" s="557"/>
      <c r="AZ33" s="557"/>
      <c r="BA33" s="557"/>
      <c r="BB33" s="557"/>
      <c r="BC33" s="557"/>
      <c r="BD33" s="557"/>
      <c r="BE33" s="557"/>
    </row>
    <row r="34" spans="2:57" ht="15.75" thickBot="1">
      <c r="B34" s="347"/>
      <c r="C34" s="365"/>
      <c r="D34" s="34" t="s">
        <v>18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544">
        <f t="shared" si="6"/>
        <v>0</v>
      </c>
      <c r="W34" s="547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113">
        <f t="shared" si="8"/>
        <v>0</v>
      </c>
      <c r="AW34" s="113"/>
      <c r="AX34" s="557"/>
      <c r="AY34" s="557"/>
      <c r="AZ34" s="557"/>
      <c r="BA34" s="557"/>
      <c r="BB34" s="557"/>
      <c r="BC34" s="557"/>
      <c r="BD34" s="557"/>
      <c r="BE34" s="557"/>
    </row>
    <row r="35" spans="2:57" ht="15.75" thickBot="1">
      <c r="B35" s="346" t="s">
        <v>126</v>
      </c>
      <c r="C35" s="354" t="s">
        <v>57</v>
      </c>
      <c r="D35" s="34" t="s">
        <v>17</v>
      </c>
      <c r="E35" s="94">
        <v>3</v>
      </c>
      <c r="F35" s="94">
        <v>3</v>
      </c>
      <c r="G35" s="94">
        <v>3</v>
      </c>
      <c r="H35" s="94">
        <v>3</v>
      </c>
      <c r="I35" s="94">
        <v>3</v>
      </c>
      <c r="J35" s="94">
        <v>3</v>
      </c>
      <c r="K35" s="94">
        <v>2</v>
      </c>
      <c r="L35" s="94">
        <v>3</v>
      </c>
      <c r="M35" s="94">
        <v>3</v>
      </c>
      <c r="N35" s="94">
        <v>3</v>
      </c>
      <c r="O35" s="94">
        <v>3</v>
      </c>
      <c r="P35" s="94">
        <v>3</v>
      </c>
      <c r="Q35" s="94">
        <v>3</v>
      </c>
      <c r="R35" s="94">
        <v>3</v>
      </c>
      <c r="S35" s="94">
        <v>3</v>
      </c>
      <c r="T35" s="94">
        <v>2</v>
      </c>
      <c r="U35" s="94">
        <v>2</v>
      </c>
      <c r="V35" s="544">
        <f t="shared" si="6"/>
        <v>48</v>
      </c>
      <c r="W35" s="547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113">
        <f t="shared" si="8"/>
        <v>0</v>
      </c>
      <c r="AW35" s="113"/>
      <c r="AX35" s="557"/>
      <c r="AY35" s="557"/>
      <c r="AZ35" s="557"/>
      <c r="BA35" s="557"/>
      <c r="BB35" s="557"/>
      <c r="BC35" s="557"/>
      <c r="BD35" s="557"/>
      <c r="BE35" s="557"/>
    </row>
    <row r="36" spans="2:57" ht="15.75" thickBot="1">
      <c r="B36" s="347"/>
      <c r="C36" s="355"/>
      <c r="D36" s="34" t="s">
        <v>18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544">
        <f t="shared" si="6"/>
        <v>0</v>
      </c>
      <c r="W36" s="547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113">
        <f t="shared" si="8"/>
        <v>0</v>
      </c>
      <c r="AW36" s="113"/>
      <c r="AX36" s="557"/>
      <c r="AY36" s="557"/>
      <c r="AZ36" s="557"/>
      <c r="BA36" s="557"/>
      <c r="BB36" s="557"/>
      <c r="BC36" s="557"/>
      <c r="BD36" s="557"/>
      <c r="BE36" s="557"/>
    </row>
    <row r="37" spans="2:57" ht="15.75" thickBot="1">
      <c r="B37" s="358" t="s">
        <v>94</v>
      </c>
      <c r="C37" s="360" t="s">
        <v>95</v>
      </c>
      <c r="D37" s="60" t="s">
        <v>17</v>
      </c>
      <c r="E37" s="95">
        <f>E39+E41</f>
        <v>4</v>
      </c>
      <c r="F37" s="95">
        <f aca="true" t="shared" si="23" ref="F37:O37">F39+F41</f>
        <v>4</v>
      </c>
      <c r="G37" s="95">
        <f t="shared" si="23"/>
        <v>4</v>
      </c>
      <c r="H37" s="95">
        <f t="shared" si="23"/>
        <v>4</v>
      </c>
      <c r="I37" s="95">
        <f t="shared" si="23"/>
        <v>4</v>
      </c>
      <c r="J37" s="95">
        <f t="shared" si="23"/>
        <v>4</v>
      </c>
      <c r="K37" s="95">
        <f t="shared" si="23"/>
        <v>4</v>
      </c>
      <c r="L37" s="95">
        <f t="shared" si="23"/>
        <v>5</v>
      </c>
      <c r="M37" s="95">
        <f t="shared" si="23"/>
        <v>5</v>
      </c>
      <c r="N37" s="95">
        <f t="shared" si="23"/>
        <v>4</v>
      </c>
      <c r="O37" s="95">
        <f t="shared" si="23"/>
        <v>5</v>
      </c>
      <c r="P37" s="95">
        <f aca="true" t="shared" si="24" ref="P37:U38">P39+P41</f>
        <v>4</v>
      </c>
      <c r="Q37" s="95">
        <f t="shared" si="24"/>
        <v>5</v>
      </c>
      <c r="R37" s="95">
        <f t="shared" si="24"/>
        <v>5</v>
      </c>
      <c r="S37" s="95">
        <f t="shared" si="24"/>
        <v>4</v>
      </c>
      <c r="T37" s="95">
        <f t="shared" si="24"/>
        <v>5</v>
      </c>
      <c r="U37" s="95">
        <f t="shared" si="24"/>
        <v>4</v>
      </c>
      <c r="V37" s="544">
        <f t="shared" si="6"/>
        <v>74</v>
      </c>
      <c r="W37" s="547"/>
      <c r="X37" s="120">
        <f>X39+X41+X43</f>
        <v>5</v>
      </c>
      <c r="Y37" s="193">
        <f aca="true" t="shared" si="25" ref="Y37:AU37">Y39+Y41+Y43</f>
        <v>6</v>
      </c>
      <c r="Z37" s="193">
        <f t="shared" si="25"/>
        <v>4</v>
      </c>
      <c r="AA37" s="193">
        <f t="shared" si="25"/>
        <v>5</v>
      </c>
      <c r="AB37" s="193">
        <f t="shared" si="25"/>
        <v>4</v>
      </c>
      <c r="AC37" s="193">
        <f t="shared" si="25"/>
        <v>5</v>
      </c>
      <c r="AD37" s="193">
        <f t="shared" si="25"/>
        <v>4</v>
      </c>
      <c r="AE37" s="193">
        <f t="shared" si="25"/>
        <v>5</v>
      </c>
      <c r="AF37" s="193">
        <f t="shared" si="25"/>
        <v>4</v>
      </c>
      <c r="AG37" s="193">
        <f t="shared" si="25"/>
        <v>5</v>
      </c>
      <c r="AH37" s="193">
        <f t="shared" si="25"/>
        <v>4</v>
      </c>
      <c r="AI37" s="193">
        <f t="shared" si="25"/>
        <v>5</v>
      </c>
      <c r="AJ37" s="193">
        <f t="shared" si="25"/>
        <v>4</v>
      </c>
      <c r="AK37" s="193">
        <f t="shared" si="25"/>
        <v>5</v>
      </c>
      <c r="AL37" s="193">
        <f t="shared" si="25"/>
        <v>4</v>
      </c>
      <c r="AM37" s="193">
        <f t="shared" si="25"/>
        <v>5</v>
      </c>
      <c r="AN37" s="193">
        <f t="shared" si="25"/>
        <v>4</v>
      </c>
      <c r="AO37" s="193">
        <f t="shared" si="25"/>
        <v>5</v>
      </c>
      <c r="AP37" s="193">
        <f t="shared" si="25"/>
        <v>4</v>
      </c>
      <c r="AQ37" s="193">
        <f t="shared" si="25"/>
        <v>5</v>
      </c>
      <c r="AR37" s="193">
        <f t="shared" si="25"/>
        <v>4</v>
      </c>
      <c r="AS37" s="193">
        <f t="shared" si="25"/>
        <v>5</v>
      </c>
      <c r="AT37" s="193">
        <f t="shared" si="25"/>
        <v>4</v>
      </c>
      <c r="AU37" s="193">
        <f t="shared" si="25"/>
        <v>5</v>
      </c>
      <c r="AV37" s="113">
        <f t="shared" si="8"/>
        <v>110</v>
      </c>
      <c r="AW37" s="113"/>
      <c r="AX37" s="557"/>
      <c r="AY37" s="557"/>
      <c r="AZ37" s="557"/>
      <c r="BA37" s="557"/>
      <c r="BB37" s="557"/>
      <c r="BC37" s="557"/>
      <c r="BD37" s="557"/>
      <c r="BE37" s="557"/>
    </row>
    <row r="38" spans="2:57" ht="16.5" customHeight="1" thickBot="1">
      <c r="B38" s="359"/>
      <c r="C38" s="361"/>
      <c r="D38" s="99" t="s">
        <v>18</v>
      </c>
      <c r="E38" s="95">
        <f>E40+E42</f>
        <v>0</v>
      </c>
      <c r="F38" s="95">
        <f aca="true" t="shared" si="26" ref="F38:O38">F40+F42</f>
        <v>0</v>
      </c>
      <c r="G38" s="95">
        <f t="shared" si="26"/>
        <v>0</v>
      </c>
      <c r="H38" s="95">
        <f t="shared" si="26"/>
        <v>0</v>
      </c>
      <c r="I38" s="95">
        <f t="shared" si="26"/>
        <v>0</v>
      </c>
      <c r="J38" s="95">
        <f t="shared" si="26"/>
        <v>0</v>
      </c>
      <c r="K38" s="95">
        <f t="shared" si="26"/>
        <v>2</v>
      </c>
      <c r="L38" s="95">
        <f t="shared" si="26"/>
        <v>2</v>
      </c>
      <c r="M38" s="95">
        <f t="shared" si="26"/>
        <v>0</v>
      </c>
      <c r="N38" s="95">
        <f t="shared" si="26"/>
        <v>2</v>
      </c>
      <c r="O38" s="95">
        <f t="shared" si="26"/>
        <v>0</v>
      </c>
      <c r="P38" s="95">
        <f t="shared" si="24"/>
        <v>2</v>
      </c>
      <c r="Q38" s="95">
        <f t="shared" si="24"/>
        <v>0</v>
      </c>
      <c r="R38" s="95">
        <f t="shared" si="24"/>
        <v>2</v>
      </c>
      <c r="S38" s="95">
        <f t="shared" si="24"/>
        <v>2</v>
      </c>
      <c r="T38" s="95">
        <f t="shared" si="24"/>
        <v>2</v>
      </c>
      <c r="U38" s="95">
        <f t="shared" si="24"/>
        <v>2</v>
      </c>
      <c r="V38" s="544">
        <f t="shared" si="6"/>
        <v>16</v>
      </c>
      <c r="W38" s="547"/>
      <c r="X38" s="120">
        <f>X40+X42+X44</f>
        <v>0</v>
      </c>
      <c r="Y38" s="193">
        <f aca="true" t="shared" si="27" ref="Y38:AU38">Y40+Y42+Y44</f>
        <v>0</v>
      </c>
      <c r="Z38" s="193">
        <f t="shared" si="27"/>
        <v>0</v>
      </c>
      <c r="AA38" s="193">
        <f t="shared" si="27"/>
        <v>0</v>
      </c>
      <c r="AB38" s="193">
        <f t="shared" si="27"/>
        <v>0</v>
      </c>
      <c r="AC38" s="193">
        <f t="shared" si="27"/>
        <v>0</v>
      </c>
      <c r="AD38" s="193">
        <f t="shared" si="27"/>
        <v>0</v>
      </c>
      <c r="AE38" s="193">
        <f t="shared" si="27"/>
        <v>0</v>
      </c>
      <c r="AF38" s="193">
        <f t="shared" si="27"/>
        <v>0</v>
      </c>
      <c r="AG38" s="193">
        <f t="shared" si="27"/>
        <v>0</v>
      </c>
      <c r="AH38" s="193">
        <f t="shared" si="27"/>
        <v>0</v>
      </c>
      <c r="AI38" s="193">
        <f t="shared" si="27"/>
        <v>0</v>
      </c>
      <c r="AJ38" s="193">
        <f t="shared" si="27"/>
        <v>0</v>
      </c>
      <c r="AK38" s="193">
        <f t="shared" si="27"/>
        <v>0</v>
      </c>
      <c r="AL38" s="193">
        <f t="shared" si="27"/>
        <v>0</v>
      </c>
      <c r="AM38" s="193">
        <f t="shared" si="27"/>
        <v>0</v>
      </c>
      <c r="AN38" s="193">
        <f t="shared" si="27"/>
        <v>0</v>
      </c>
      <c r="AO38" s="193">
        <f t="shared" si="27"/>
        <v>0</v>
      </c>
      <c r="AP38" s="193">
        <f t="shared" si="27"/>
        <v>0</v>
      </c>
      <c r="AQ38" s="193">
        <f t="shared" si="27"/>
        <v>0</v>
      </c>
      <c r="AR38" s="193">
        <f t="shared" si="27"/>
        <v>0</v>
      </c>
      <c r="AS38" s="193">
        <f t="shared" si="27"/>
        <v>0</v>
      </c>
      <c r="AT38" s="193">
        <f t="shared" si="27"/>
        <v>0</v>
      </c>
      <c r="AU38" s="193">
        <f t="shared" si="27"/>
        <v>0</v>
      </c>
      <c r="AV38" s="113">
        <f t="shared" si="8"/>
        <v>0</v>
      </c>
      <c r="AW38" s="113"/>
      <c r="AX38" s="557"/>
      <c r="AY38" s="557"/>
      <c r="AZ38" s="557"/>
      <c r="BA38" s="557"/>
      <c r="BB38" s="557"/>
      <c r="BC38" s="557"/>
      <c r="BD38" s="557"/>
      <c r="BE38" s="557"/>
    </row>
    <row r="39" spans="2:57" ht="15.75" thickBot="1">
      <c r="B39" s="346" t="s">
        <v>52</v>
      </c>
      <c r="C39" s="348" t="s">
        <v>25</v>
      </c>
      <c r="D39" s="34" t="s">
        <v>17</v>
      </c>
      <c r="E39" s="94">
        <v>2</v>
      </c>
      <c r="F39" s="94">
        <v>2</v>
      </c>
      <c r="G39" s="94">
        <v>2</v>
      </c>
      <c r="H39" s="94">
        <v>2</v>
      </c>
      <c r="I39" s="94">
        <v>2</v>
      </c>
      <c r="J39" s="94">
        <v>2</v>
      </c>
      <c r="K39" s="94">
        <v>2</v>
      </c>
      <c r="L39" s="94">
        <v>2</v>
      </c>
      <c r="M39" s="94">
        <v>2</v>
      </c>
      <c r="N39" s="94">
        <v>1</v>
      </c>
      <c r="O39" s="94">
        <v>2</v>
      </c>
      <c r="P39" s="94">
        <v>1</v>
      </c>
      <c r="Q39" s="94">
        <v>2</v>
      </c>
      <c r="R39" s="94">
        <v>2</v>
      </c>
      <c r="S39" s="94">
        <v>1</v>
      </c>
      <c r="T39" s="94">
        <v>2</v>
      </c>
      <c r="U39" s="94">
        <v>1</v>
      </c>
      <c r="V39" s="544">
        <f t="shared" si="6"/>
        <v>30</v>
      </c>
      <c r="W39" s="547"/>
      <c r="X39" s="94">
        <v>3</v>
      </c>
      <c r="Y39" s="94">
        <v>3</v>
      </c>
      <c r="Z39" s="94">
        <v>2</v>
      </c>
      <c r="AA39" s="94">
        <v>2</v>
      </c>
      <c r="AB39" s="94">
        <v>2</v>
      </c>
      <c r="AC39" s="94">
        <v>2</v>
      </c>
      <c r="AD39" s="94">
        <v>2</v>
      </c>
      <c r="AE39" s="94">
        <v>2</v>
      </c>
      <c r="AF39" s="94">
        <v>2</v>
      </c>
      <c r="AG39" s="94">
        <v>2</v>
      </c>
      <c r="AH39" s="94">
        <v>2</v>
      </c>
      <c r="AI39" s="94">
        <v>2</v>
      </c>
      <c r="AJ39" s="94">
        <v>2</v>
      </c>
      <c r="AK39" s="94">
        <v>2</v>
      </c>
      <c r="AL39" s="94">
        <v>2</v>
      </c>
      <c r="AM39" s="94">
        <v>2</v>
      </c>
      <c r="AN39" s="94">
        <v>2</v>
      </c>
      <c r="AO39" s="94">
        <v>2</v>
      </c>
      <c r="AP39" s="94">
        <v>2</v>
      </c>
      <c r="AQ39" s="94">
        <v>2</v>
      </c>
      <c r="AR39" s="94">
        <v>2</v>
      </c>
      <c r="AS39" s="94">
        <v>2</v>
      </c>
      <c r="AT39" s="94">
        <v>2</v>
      </c>
      <c r="AU39" s="94">
        <v>2</v>
      </c>
      <c r="AV39" s="113">
        <f t="shared" si="8"/>
        <v>50</v>
      </c>
      <c r="AW39" s="113"/>
      <c r="AX39" s="557"/>
      <c r="AY39" s="557"/>
      <c r="AZ39" s="557"/>
      <c r="BA39" s="557"/>
      <c r="BB39" s="557"/>
      <c r="BC39" s="557"/>
      <c r="BD39" s="557"/>
      <c r="BE39" s="557"/>
    </row>
    <row r="40" spans="2:57" ht="15.75" thickBot="1">
      <c r="B40" s="347"/>
      <c r="C40" s="349"/>
      <c r="D40" s="34" t="s">
        <v>18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>
        <v>2</v>
      </c>
      <c r="T40" s="94"/>
      <c r="U40" s="94">
        <v>2</v>
      </c>
      <c r="V40" s="544">
        <f t="shared" si="6"/>
        <v>4</v>
      </c>
      <c r="W40" s="547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113">
        <f aca="true" t="shared" si="28" ref="AV40:AV77">SUM(X40:AU40)</f>
        <v>0</v>
      </c>
      <c r="AW40" s="113"/>
      <c r="AX40" s="557"/>
      <c r="AY40" s="557"/>
      <c r="AZ40" s="557"/>
      <c r="BA40" s="557"/>
      <c r="BB40" s="557"/>
      <c r="BC40" s="557"/>
      <c r="BD40" s="557"/>
      <c r="BE40" s="557"/>
    </row>
    <row r="41" spans="2:57" ht="15.75" thickBot="1">
      <c r="B41" s="346" t="s">
        <v>127</v>
      </c>
      <c r="C41" s="348" t="s">
        <v>128</v>
      </c>
      <c r="D41" s="34" t="s">
        <v>17</v>
      </c>
      <c r="E41" s="181">
        <v>2</v>
      </c>
      <c r="F41" s="187">
        <v>2</v>
      </c>
      <c r="G41" s="187">
        <v>2</v>
      </c>
      <c r="H41" s="187">
        <v>2</v>
      </c>
      <c r="I41" s="187">
        <v>2</v>
      </c>
      <c r="J41" s="187">
        <v>2</v>
      </c>
      <c r="K41" s="187">
        <v>2</v>
      </c>
      <c r="L41" s="187">
        <v>3</v>
      </c>
      <c r="M41" s="187">
        <v>3</v>
      </c>
      <c r="N41" s="187">
        <v>3</v>
      </c>
      <c r="O41" s="187">
        <v>3</v>
      </c>
      <c r="P41" s="187">
        <v>3</v>
      </c>
      <c r="Q41" s="187">
        <v>3</v>
      </c>
      <c r="R41" s="187">
        <v>3</v>
      </c>
      <c r="S41" s="187">
        <v>3</v>
      </c>
      <c r="T41" s="187">
        <v>3</v>
      </c>
      <c r="U41" s="187">
        <v>3</v>
      </c>
      <c r="V41" s="544">
        <f t="shared" si="6"/>
        <v>44</v>
      </c>
      <c r="W41" s="547"/>
      <c r="X41" s="119"/>
      <c r="Y41" s="119"/>
      <c r="Z41" s="119"/>
      <c r="AA41" s="119"/>
      <c r="AB41" s="119"/>
      <c r="AC41" s="119"/>
      <c r="AD41" s="119"/>
      <c r="AE41" s="119"/>
      <c r="AF41" s="188"/>
      <c r="AG41" s="188"/>
      <c r="AH41" s="188"/>
      <c r="AI41" s="188"/>
      <c r="AJ41" s="188"/>
      <c r="AK41" s="119"/>
      <c r="AL41" s="119"/>
      <c r="AM41" s="119"/>
      <c r="AN41" s="119"/>
      <c r="AO41" s="119"/>
      <c r="AP41" s="119"/>
      <c r="AQ41" s="119"/>
      <c r="AR41" s="119"/>
      <c r="AS41" s="119"/>
      <c r="AT41" s="188"/>
      <c r="AU41" s="188"/>
      <c r="AV41" s="113">
        <f t="shared" si="28"/>
        <v>0</v>
      </c>
      <c r="AW41" s="113"/>
      <c r="AX41" s="557"/>
      <c r="AY41" s="557"/>
      <c r="AZ41" s="557"/>
      <c r="BA41" s="557"/>
      <c r="BB41" s="557"/>
      <c r="BC41" s="557"/>
      <c r="BD41" s="557"/>
      <c r="BE41" s="557"/>
    </row>
    <row r="42" spans="2:57" ht="15.75" thickBot="1">
      <c r="B42" s="347"/>
      <c r="C42" s="349"/>
      <c r="D42" s="34" t="s">
        <v>18</v>
      </c>
      <c r="E42" s="181"/>
      <c r="F42" s="181"/>
      <c r="G42" s="181"/>
      <c r="H42" s="181"/>
      <c r="I42" s="181"/>
      <c r="J42" s="181"/>
      <c r="K42" s="181">
        <v>2</v>
      </c>
      <c r="L42" s="181">
        <v>2</v>
      </c>
      <c r="M42" s="181"/>
      <c r="N42" s="181">
        <v>2</v>
      </c>
      <c r="O42" s="181"/>
      <c r="P42" s="94">
        <v>2</v>
      </c>
      <c r="Q42" s="94"/>
      <c r="R42" s="94">
        <v>2</v>
      </c>
      <c r="S42" s="181"/>
      <c r="T42" s="181">
        <v>2</v>
      </c>
      <c r="U42" s="94"/>
      <c r="V42" s="544">
        <f t="shared" si="6"/>
        <v>12</v>
      </c>
      <c r="W42" s="547"/>
      <c r="X42" s="119"/>
      <c r="Y42" s="119"/>
      <c r="Z42" s="119"/>
      <c r="AA42" s="119"/>
      <c r="AB42" s="119"/>
      <c r="AC42" s="119"/>
      <c r="AD42" s="119"/>
      <c r="AE42" s="119"/>
      <c r="AF42" s="188"/>
      <c r="AG42" s="188"/>
      <c r="AH42" s="188"/>
      <c r="AI42" s="188"/>
      <c r="AJ42" s="188"/>
      <c r="AK42" s="119"/>
      <c r="AL42" s="119"/>
      <c r="AM42" s="119"/>
      <c r="AN42" s="119"/>
      <c r="AO42" s="119"/>
      <c r="AP42" s="119"/>
      <c r="AQ42" s="119"/>
      <c r="AR42" s="119"/>
      <c r="AS42" s="119"/>
      <c r="AT42" s="188"/>
      <c r="AU42" s="188"/>
      <c r="AV42" s="113">
        <f t="shared" si="28"/>
        <v>0</v>
      </c>
      <c r="AW42" s="113"/>
      <c r="AX42" s="557"/>
      <c r="AY42" s="557"/>
      <c r="AZ42" s="557"/>
      <c r="BA42" s="557"/>
      <c r="BB42" s="557"/>
      <c r="BC42" s="557"/>
      <c r="BD42" s="557"/>
      <c r="BE42" s="557"/>
    </row>
    <row r="43" spans="2:57" ht="15.75" thickBot="1">
      <c r="B43" s="346" t="s">
        <v>189</v>
      </c>
      <c r="C43" s="348" t="s">
        <v>53</v>
      </c>
      <c r="D43" s="34" t="s">
        <v>17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544">
        <f t="shared" si="6"/>
        <v>0</v>
      </c>
      <c r="W43" s="547"/>
      <c r="X43" s="188">
        <v>2</v>
      </c>
      <c r="Y43" s="188">
        <v>3</v>
      </c>
      <c r="Z43" s="188">
        <v>2</v>
      </c>
      <c r="AA43" s="188">
        <v>3</v>
      </c>
      <c r="AB43" s="188">
        <v>2</v>
      </c>
      <c r="AC43" s="188">
        <v>3</v>
      </c>
      <c r="AD43" s="188">
        <v>2</v>
      </c>
      <c r="AE43" s="188">
        <v>3</v>
      </c>
      <c r="AF43" s="188">
        <v>2</v>
      </c>
      <c r="AG43" s="188">
        <v>3</v>
      </c>
      <c r="AH43" s="188">
        <v>2</v>
      </c>
      <c r="AI43" s="188">
        <v>3</v>
      </c>
      <c r="AJ43" s="188">
        <v>2</v>
      </c>
      <c r="AK43" s="188">
        <v>3</v>
      </c>
      <c r="AL43" s="188">
        <v>2</v>
      </c>
      <c r="AM43" s="188">
        <v>3</v>
      </c>
      <c r="AN43" s="188">
        <v>2</v>
      </c>
      <c r="AO43" s="188">
        <v>3</v>
      </c>
      <c r="AP43" s="188">
        <v>2</v>
      </c>
      <c r="AQ43" s="188">
        <v>3</v>
      </c>
      <c r="AR43" s="188">
        <v>2</v>
      </c>
      <c r="AS43" s="188">
        <v>3</v>
      </c>
      <c r="AT43" s="188">
        <v>2</v>
      </c>
      <c r="AU43" s="188">
        <v>3</v>
      </c>
      <c r="AV43" s="113">
        <f t="shared" si="28"/>
        <v>60</v>
      </c>
      <c r="AW43" s="113"/>
      <c r="AX43" s="557"/>
      <c r="AY43" s="557"/>
      <c r="AZ43" s="557"/>
      <c r="BA43" s="557"/>
      <c r="BB43" s="557"/>
      <c r="BC43" s="557"/>
      <c r="BD43" s="557"/>
      <c r="BE43" s="557"/>
    </row>
    <row r="44" spans="2:57" ht="15.75" thickBot="1">
      <c r="B44" s="347"/>
      <c r="C44" s="349"/>
      <c r="D44" s="34" t="s">
        <v>18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544">
        <f t="shared" si="6"/>
        <v>0</v>
      </c>
      <c r="W44" s="547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13">
        <f t="shared" si="28"/>
        <v>0</v>
      </c>
      <c r="AW44" s="113"/>
      <c r="AX44" s="557"/>
      <c r="AY44" s="557"/>
      <c r="AZ44" s="557"/>
      <c r="BA44" s="557"/>
      <c r="BB44" s="557"/>
      <c r="BC44" s="557"/>
      <c r="BD44" s="557"/>
      <c r="BE44" s="557"/>
    </row>
    <row r="45" spans="2:57" ht="15.75" thickBot="1">
      <c r="B45" s="260" t="s">
        <v>190</v>
      </c>
      <c r="C45" s="352" t="s">
        <v>191</v>
      </c>
      <c r="D45" s="69" t="s">
        <v>17</v>
      </c>
      <c r="E45" s="192">
        <f>E47</f>
        <v>2</v>
      </c>
      <c r="F45" s="192">
        <f aca="true" t="shared" si="29" ref="F45:U45">F47</f>
        <v>2</v>
      </c>
      <c r="G45" s="192">
        <f t="shared" si="29"/>
        <v>2</v>
      </c>
      <c r="H45" s="192">
        <f t="shared" si="29"/>
        <v>2</v>
      </c>
      <c r="I45" s="192">
        <f t="shared" si="29"/>
        <v>2</v>
      </c>
      <c r="J45" s="192">
        <f t="shared" si="29"/>
        <v>2</v>
      </c>
      <c r="K45" s="192">
        <f t="shared" si="29"/>
        <v>2</v>
      </c>
      <c r="L45" s="192">
        <f t="shared" si="29"/>
        <v>2</v>
      </c>
      <c r="M45" s="192">
        <f t="shared" si="29"/>
        <v>2</v>
      </c>
      <c r="N45" s="192">
        <f t="shared" si="29"/>
        <v>2</v>
      </c>
      <c r="O45" s="192">
        <f t="shared" si="29"/>
        <v>2</v>
      </c>
      <c r="P45" s="192">
        <f t="shared" si="29"/>
        <v>2</v>
      </c>
      <c r="Q45" s="192">
        <f t="shared" si="29"/>
        <v>2</v>
      </c>
      <c r="R45" s="192">
        <f t="shared" si="29"/>
        <v>2</v>
      </c>
      <c r="S45" s="192">
        <f t="shared" si="29"/>
        <v>2</v>
      </c>
      <c r="T45" s="192">
        <f t="shared" si="29"/>
        <v>3</v>
      </c>
      <c r="U45" s="192">
        <f t="shared" si="29"/>
        <v>3</v>
      </c>
      <c r="V45" s="544">
        <f t="shared" si="6"/>
        <v>36</v>
      </c>
      <c r="W45" s="547"/>
      <c r="X45" s="192">
        <f aca="true" t="shared" si="30" ref="X45:AU45">X47</f>
        <v>0</v>
      </c>
      <c r="Y45" s="192">
        <f t="shared" si="30"/>
        <v>0</v>
      </c>
      <c r="Z45" s="192">
        <f t="shared" si="30"/>
        <v>0</v>
      </c>
      <c r="AA45" s="192">
        <f t="shared" si="30"/>
        <v>0</v>
      </c>
      <c r="AB45" s="192">
        <f t="shared" si="30"/>
        <v>0</v>
      </c>
      <c r="AC45" s="192">
        <f t="shared" si="30"/>
        <v>0</v>
      </c>
      <c r="AD45" s="192">
        <f t="shared" si="30"/>
        <v>0</v>
      </c>
      <c r="AE45" s="192">
        <f t="shared" si="30"/>
        <v>0</v>
      </c>
      <c r="AF45" s="192">
        <f t="shared" si="30"/>
        <v>0</v>
      </c>
      <c r="AG45" s="192">
        <f t="shared" si="30"/>
        <v>0</v>
      </c>
      <c r="AH45" s="192">
        <f t="shared" si="30"/>
        <v>0</v>
      </c>
      <c r="AI45" s="192">
        <f t="shared" si="30"/>
        <v>0</v>
      </c>
      <c r="AJ45" s="192">
        <f t="shared" si="30"/>
        <v>0</v>
      </c>
      <c r="AK45" s="192">
        <f t="shared" si="30"/>
        <v>0</v>
      </c>
      <c r="AL45" s="192">
        <f t="shared" si="30"/>
        <v>0</v>
      </c>
      <c r="AM45" s="192">
        <f t="shared" si="30"/>
        <v>0</v>
      </c>
      <c r="AN45" s="192">
        <f t="shared" si="30"/>
        <v>0</v>
      </c>
      <c r="AO45" s="192">
        <f t="shared" si="30"/>
        <v>0</v>
      </c>
      <c r="AP45" s="192">
        <f t="shared" si="30"/>
        <v>0</v>
      </c>
      <c r="AQ45" s="192">
        <f t="shared" si="30"/>
        <v>0</v>
      </c>
      <c r="AR45" s="192">
        <f t="shared" si="30"/>
        <v>0</v>
      </c>
      <c r="AS45" s="192">
        <f t="shared" si="30"/>
        <v>0</v>
      </c>
      <c r="AT45" s="192">
        <f t="shared" si="30"/>
        <v>0</v>
      </c>
      <c r="AU45" s="192">
        <f t="shared" si="30"/>
        <v>0</v>
      </c>
      <c r="AV45" s="113">
        <f t="shared" si="28"/>
        <v>0</v>
      </c>
      <c r="AW45" s="113"/>
      <c r="AX45" s="557"/>
      <c r="AY45" s="557"/>
      <c r="AZ45" s="557"/>
      <c r="BA45" s="557"/>
      <c r="BB45" s="557"/>
      <c r="BC45" s="557"/>
      <c r="BD45" s="557"/>
      <c r="BE45" s="557"/>
    </row>
    <row r="46" spans="2:57" ht="15.75" thickBot="1">
      <c r="B46" s="261"/>
      <c r="C46" s="353"/>
      <c r="D46" s="70" t="s">
        <v>18</v>
      </c>
      <c r="E46" s="192">
        <f>E48</f>
        <v>0</v>
      </c>
      <c r="F46" s="192">
        <f aca="true" t="shared" si="31" ref="F46:U46">F48</f>
        <v>0</v>
      </c>
      <c r="G46" s="192">
        <f t="shared" si="31"/>
        <v>0</v>
      </c>
      <c r="H46" s="192">
        <f t="shared" si="31"/>
        <v>0</v>
      </c>
      <c r="I46" s="192">
        <f t="shared" si="31"/>
        <v>0</v>
      </c>
      <c r="J46" s="192">
        <f t="shared" si="31"/>
        <v>0</v>
      </c>
      <c r="K46" s="192">
        <f t="shared" si="31"/>
        <v>0</v>
      </c>
      <c r="L46" s="192">
        <f t="shared" si="31"/>
        <v>0</v>
      </c>
      <c r="M46" s="192">
        <f t="shared" si="31"/>
        <v>0</v>
      </c>
      <c r="N46" s="192">
        <f t="shared" si="31"/>
        <v>0</v>
      </c>
      <c r="O46" s="192">
        <f t="shared" si="31"/>
        <v>0</v>
      </c>
      <c r="P46" s="192">
        <f t="shared" si="31"/>
        <v>0</v>
      </c>
      <c r="Q46" s="192">
        <f t="shared" si="31"/>
        <v>0</v>
      </c>
      <c r="R46" s="192">
        <f t="shared" si="31"/>
        <v>0</v>
      </c>
      <c r="S46" s="192">
        <f t="shared" si="31"/>
        <v>0</v>
      </c>
      <c r="T46" s="192">
        <f t="shared" si="31"/>
        <v>0</v>
      </c>
      <c r="U46" s="192">
        <f t="shared" si="31"/>
        <v>0</v>
      </c>
      <c r="V46" s="544">
        <f t="shared" si="6"/>
        <v>0</v>
      </c>
      <c r="W46" s="547"/>
      <c r="X46" s="192">
        <f aca="true" t="shared" si="32" ref="X46:AU46">X48</f>
        <v>0</v>
      </c>
      <c r="Y46" s="192">
        <f t="shared" si="32"/>
        <v>0</v>
      </c>
      <c r="Z46" s="192">
        <f t="shared" si="32"/>
        <v>0</v>
      </c>
      <c r="AA46" s="192">
        <f t="shared" si="32"/>
        <v>0</v>
      </c>
      <c r="AB46" s="192">
        <f t="shared" si="32"/>
        <v>0</v>
      </c>
      <c r="AC46" s="192">
        <f t="shared" si="32"/>
        <v>0</v>
      </c>
      <c r="AD46" s="192">
        <f t="shared" si="32"/>
        <v>0</v>
      </c>
      <c r="AE46" s="192">
        <f t="shared" si="32"/>
        <v>0</v>
      </c>
      <c r="AF46" s="192">
        <f t="shared" si="32"/>
        <v>0</v>
      </c>
      <c r="AG46" s="192">
        <f t="shared" si="32"/>
        <v>0</v>
      </c>
      <c r="AH46" s="192">
        <f t="shared" si="32"/>
        <v>0</v>
      </c>
      <c r="AI46" s="192">
        <f t="shared" si="32"/>
        <v>0</v>
      </c>
      <c r="AJ46" s="192">
        <f t="shared" si="32"/>
        <v>0</v>
      </c>
      <c r="AK46" s="192">
        <f t="shared" si="32"/>
        <v>0</v>
      </c>
      <c r="AL46" s="192">
        <f t="shared" si="32"/>
        <v>0</v>
      </c>
      <c r="AM46" s="192">
        <f t="shared" si="32"/>
        <v>0</v>
      </c>
      <c r="AN46" s="192">
        <f t="shared" si="32"/>
        <v>0</v>
      </c>
      <c r="AO46" s="192">
        <f t="shared" si="32"/>
        <v>0</v>
      </c>
      <c r="AP46" s="192">
        <f t="shared" si="32"/>
        <v>0</v>
      </c>
      <c r="AQ46" s="192">
        <f t="shared" si="32"/>
        <v>0</v>
      </c>
      <c r="AR46" s="192">
        <f t="shared" si="32"/>
        <v>0</v>
      </c>
      <c r="AS46" s="192">
        <f t="shared" si="32"/>
        <v>0</v>
      </c>
      <c r="AT46" s="192">
        <f t="shared" si="32"/>
        <v>0</v>
      </c>
      <c r="AU46" s="192">
        <f t="shared" si="32"/>
        <v>0</v>
      </c>
      <c r="AV46" s="113">
        <f t="shared" si="28"/>
        <v>0</v>
      </c>
      <c r="AW46" s="113"/>
      <c r="AX46" s="557"/>
      <c r="AY46" s="557"/>
      <c r="AZ46" s="557"/>
      <c r="BA46" s="557"/>
      <c r="BB46" s="557"/>
      <c r="BC46" s="557"/>
      <c r="BD46" s="557"/>
      <c r="BE46" s="557"/>
    </row>
    <row r="47" spans="2:57" ht="15.75" thickBot="1">
      <c r="B47" s="346" t="s">
        <v>193</v>
      </c>
      <c r="C47" s="348" t="s">
        <v>194</v>
      </c>
      <c r="D47" s="34" t="s">
        <v>17</v>
      </c>
      <c r="E47" s="94">
        <v>2</v>
      </c>
      <c r="F47" s="94">
        <v>2</v>
      </c>
      <c r="G47" s="94">
        <v>2</v>
      </c>
      <c r="H47" s="94">
        <v>2</v>
      </c>
      <c r="I47" s="94">
        <v>2</v>
      </c>
      <c r="J47" s="94">
        <v>2</v>
      </c>
      <c r="K47" s="94">
        <v>2</v>
      </c>
      <c r="L47" s="94">
        <v>2</v>
      </c>
      <c r="M47" s="94">
        <v>2</v>
      </c>
      <c r="N47" s="94">
        <v>2</v>
      </c>
      <c r="O47" s="94">
        <v>2</v>
      </c>
      <c r="P47" s="94">
        <v>2</v>
      </c>
      <c r="Q47" s="94">
        <v>2</v>
      </c>
      <c r="R47" s="94">
        <v>2</v>
      </c>
      <c r="S47" s="94">
        <v>2</v>
      </c>
      <c r="T47" s="94">
        <v>3</v>
      </c>
      <c r="U47" s="94">
        <v>3</v>
      </c>
      <c r="V47" s="544">
        <f t="shared" si="6"/>
        <v>36</v>
      </c>
      <c r="W47" s="547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13">
        <f t="shared" si="28"/>
        <v>0</v>
      </c>
      <c r="AW47" s="113"/>
      <c r="AX47" s="557"/>
      <c r="AY47" s="557"/>
      <c r="AZ47" s="557"/>
      <c r="BA47" s="557"/>
      <c r="BB47" s="557"/>
      <c r="BC47" s="557"/>
      <c r="BD47" s="557"/>
      <c r="BE47" s="557"/>
    </row>
    <row r="48" spans="2:57" ht="15.75" thickBot="1">
      <c r="B48" s="347"/>
      <c r="C48" s="349"/>
      <c r="D48" s="34" t="s">
        <v>18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544">
        <f t="shared" si="6"/>
        <v>0</v>
      </c>
      <c r="W48" s="547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13">
        <f t="shared" si="28"/>
        <v>0</v>
      </c>
      <c r="AW48" s="113"/>
      <c r="AX48" s="557"/>
      <c r="AY48" s="557"/>
      <c r="AZ48" s="557"/>
      <c r="BA48" s="557"/>
      <c r="BB48" s="557"/>
      <c r="BC48" s="557"/>
      <c r="BD48" s="557"/>
      <c r="BE48" s="557"/>
    </row>
    <row r="49" spans="2:57" ht="15.75" thickBot="1">
      <c r="B49" s="260" t="s">
        <v>73</v>
      </c>
      <c r="C49" s="352" t="s">
        <v>192</v>
      </c>
      <c r="D49" s="69" t="s">
        <v>17</v>
      </c>
      <c r="E49" s="91">
        <f>E51+E53+E55+E57+E59</f>
        <v>9</v>
      </c>
      <c r="F49" s="192">
        <f aca="true" t="shared" si="33" ref="F49:U49">F51+F53+F55+F57+F59</f>
        <v>9</v>
      </c>
      <c r="G49" s="192">
        <f t="shared" si="33"/>
        <v>10</v>
      </c>
      <c r="H49" s="192">
        <f t="shared" si="33"/>
        <v>10</v>
      </c>
      <c r="I49" s="192">
        <f t="shared" si="33"/>
        <v>12</v>
      </c>
      <c r="J49" s="192">
        <f t="shared" si="33"/>
        <v>8</v>
      </c>
      <c r="K49" s="192">
        <f t="shared" si="33"/>
        <v>9</v>
      </c>
      <c r="L49" s="192">
        <f t="shared" si="33"/>
        <v>6</v>
      </c>
      <c r="M49" s="192">
        <f t="shared" si="33"/>
        <v>7</v>
      </c>
      <c r="N49" s="192">
        <f t="shared" si="33"/>
        <v>8</v>
      </c>
      <c r="O49" s="192">
        <f t="shared" si="33"/>
        <v>7</v>
      </c>
      <c r="P49" s="192">
        <f t="shared" si="33"/>
        <v>7</v>
      </c>
      <c r="Q49" s="192">
        <f t="shared" si="33"/>
        <v>8</v>
      </c>
      <c r="R49" s="192">
        <f t="shared" si="33"/>
        <v>7</v>
      </c>
      <c r="S49" s="192">
        <f t="shared" si="33"/>
        <v>8</v>
      </c>
      <c r="T49" s="192">
        <f t="shared" si="33"/>
        <v>8</v>
      </c>
      <c r="U49" s="192">
        <f t="shared" si="33"/>
        <v>9</v>
      </c>
      <c r="V49" s="544">
        <f t="shared" si="6"/>
        <v>142</v>
      </c>
      <c r="W49" s="548"/>
      <c r="X49" s="192">
        <f aca="true" t="shared" si="34" ref="X49:AU49">X51+X53+X55+X57+X59</f>
        <v>10</v>
      </c>
      <c r="Y49" s="192">
        <f t="shared" si="34"/>
        <v>11</v>
      </c>
      <c r="Z49" s="192">
        <f t="shared" si="34"/>
        <v>12</v>
      </c>
      <c r="AA49" s="192">
        <f t="shared" si="34"/>
        <v>11</v>
      </c>
      <c r="AB49" s="192">
        <f t="shared" si="34"/>
        <v>12</v>
      </c>
      <c r="AC49" s="192">
        <f t="shared" si="34"/>
        <v>11</v>
      </c>
      <c r="AD49" s="192">
        <f t="shared" si="34"/>
        <v>10</v>
      </c>
      <c r="AE49" s="192">
        <f t="shared" si="34"/>
        <v>8</v>
      </c>
      <c r="AF49" s="192">
        <f t="shared" si="34"/>
        <v>11</v>
      </c>
      <c r="AG49" s="192">
        <f t="shared" si="34"/>
        <v>8</v>
      </c>
      <c r="AH49" s="192">
        <f t="shared" si="34"/>
        <v>9</v>
      </c>
      <c r="AI49" s="192">
        <f t="shared" si="34"/>
        <v>8</v>
      </c>
      <c r="AJ49" s="192">
        <f t="shared" si="34"/>
        <v>10</v>
      </c>
      <c r="AK49" s="192">
        <f t="shared" si="34"/>
        <v>8</v>
      </c>
      <c r="AL49" s="192">
        <f t="shared" si="34"/>
        <v>7</v>
      </c>
      <c r="AM49" s="192">
        <f t="shared" si="34"/>
        <v>9</v>
      </c>
      <c r="AN49" s="192">
        <f t="shared" si="34"/>
        <v>9</v>
      </c>
      <c r="AO49" s="192">
        <f t="shared" si="34"/>
        <v>9</v>
      </c>
      <c r="AP49" s="192">
        <f t="shared" si="34"/>
        <v>6</v>
      </c>
      <c r="AQ49" s="192">
        <f t="shared" si="34"/>
        <v>9</v>
      </c>
      <c r="AR49" s="192">
        <f t="shared" si="34"/>
        <v>8</v>
      </c>
      <c r="AS49" s="192">
        <f t="shared" si="34"/>
        <v>9</v>
      </c>
      <c r="AT49" s="192">
        <f t="shared" si="34"/>
        <v>8</v>
      </c>
      <c r="AU49" s="192">
        <f t="shared" si="34"/>
        <v>5</v>
      </c>
      <c r="AV49" s="113">
        <f t="shared" si="28"/>
        <v>218</v>
      </c>
      <c r="AW49" s="113"/>
      <c r="AX49" s="553"/>
      <c r="AY49" s="553"/>
      <c r="AZ49" s="553"/>
      <c r="BA49" s="553"/>
      <c r="BB49" s="553"/>
      <c r="BC49" s="553"/>
      <c r="BD49" s="553"/>
      <c r="BE49" s="554"/>
    </row>
    <row r="50" spans="2:57" ht="16.5" customHeight="1" thickBot="1">
      <c r="B50" s="261"/>
      <c r="C50" s="353"/>
      <c r="D50" s="70" t="s">
        <v>18</v>
      </c>
      <c r="E50" s="91">
        <f>E52+E54+E56+E58+E60</f>
        <v>0</v>
      </c>
      <c r="F50" s="192">
        <f aca="true" t="shared" si="35" ref="F50:U50">F52+F54+F56+F58+F60</f>
        <v>0</v>
      </c>
      <c r="G50" s="192">
        <f t="shared" si="35"/>
        <v>0</v>
      </c>
      <c r="H50" s="192">
        <f t="shared" si="35"/>
        <v>0</v>
      </c>
      <c r="I50" s="192">
        <f t="shared" si="35"/>
        <v>2</v>
      </c>
      <c r="J50" s="192">
        <f t="shared" si="35"/>
        <v>2</v>
      </c>
      <c r="K50" s="192">
        <f t="shared" si="35"/>
        <v>0</v>
      </c>
      <c r="L50" s="192">
        <f t="shared" si="35"/>
        <v>0</v>
      </c>
      <c r="M50" s="192">
        <f t="shared" si="35"/>
        <v>0</v>
      </c>
      <c r="N50" s="192">
        <f t="shared" si="35"/>
        <v>4</v>
      </c>
      <c r="O50" s="192">
        <f t="shared" si="35"/>
        <v>0</v>
      </c>
      <c r="P50" s="192">
        <f t="shared" si="35"/>
        <v>4</v>
      </c>
      <c r="Q50" s="192">
        <f t="shared" si="35"/>
        <v>0</v>
      </c>
      <c r="R50" s="192">
        <f t="shared" si="35"/>
        <v>4</v>
      </c>
      <c r="S50" s="192">
        <f t="shared" si="35"/>
        <v>0</v>
      </c>
      <c r="T50" s="192">
        <f t="shared" si="35"/>
        <v>4</v>
      </c>
      <c r="U50" s="192">
        <f t="shared" si="35"/>
        <v>0</v>
      </c>
      <c r="V50" s="544">
        <f t="shared" si="6"/>
        <v>20</v>
      </c>
      <c r="W50" s="548"/>
      <c r="X50" s="192">
        <f aca="true" t="shared" si="36" ref="X50:AU50">X52+X54+X56+X58+X60</f>
        <v>0</v>
      </c>
      <c r="Y50" s="192">
        <f t="shared" si="36"/>
        <v>0</v>
      </c>
      <c r="Z50" s="192">
        <f t="shared" si="36"/>
        <v>0</v>
      </c>
      <c r="AA50" s="192">
        <f t="shared" si="36"/>
        <v>0</v>
      </c>
      <c r="AB50" s="192">
        <f t="shared" si="36"/>
        <v>0</v>
      </c>
      <c r="AC50" s="192">
        <f t="shared" si="36"/>
        <v>0</v>
      </c>
      <c r="AD50" s="192">
        <f t="shared" si="36"/>
        <v>0</v>
      </c>
      <c r="AE50" s="192">
        <f t="shared" si="36"/>
        <v>2</v>
      </c>
      <c r="AF50" s="192">
        <f t="shared" si="36"/>
        <v>0</v>
      </c>
      <c r="AG50" s="192">
        <f t="shared" si="36"/>
        <v>0</v>
      </c>
      <c r="AH50" s="192">
        <f t="shared" si="36"/>
        <v>0</v>
      </c>
      <c r="AI50" s="192">
        <f t="shared" si="36"/>
        <v>0</v>
      </c>
      <c r="AJ50" s="192">
        <f t="shared" si="36"/>
        <v>0</v>
      </c>
      <c r="AK50" s="192">
        <f t="shared" si="36"/>
        <v>2</v>
      </c>
      <c r="AL50" s="192">
        <f t="shared" si="36"/>
        <v>4</v>
      </c>
      <c r="AM50" s="192">
        <f t="shared" si="36"/>
        <v>2</v>
      </c>
      <c r="AN50" s="192">
        <f t="shared" si="36"/>
        <v>4</v>
      </c>
      <c r="AO50" s="192">
        <f t="shared" si="36"/>
        <v>4</v>
      </c>
      <c r="AP50" s="192">
        <f t="shared" si="36"/>
        <v>4</v>
      </c>
      <c r="AQ50" s="192">
        <f t="shared" si="36"/>
        <v>4</v>
      </c>
      <c r="AR50" s="192">
        <f t="shared" si="36"/>
        <v>4</v>
      </c>
      <c r="AS50" s="192">
        <f t="shared" si="36"/>
        <v>4</v>
      </c>
      <c r="AT50" s="192">
        <f t="shared" si="36"/>
        <v>2</v>
      </c>
      <c r="AU50" s="192">
        <f t="shared" si="36"/>
        <v>0</v>
      </c>
      <c r="AV50" s="113">
        <f t="shared" si="28"/>
        <v>36</v>
      </c>
      <c r="AW50" s="113"/>
      <c r="AX50" s="553"/>
      <c r="AY50" s="553"/>
      <c r="AZ50" s="553"/>
      <c r="BA50" s="553"/>
      <c r="BB50" s="553"/>
      <c r="BC50" s="553"/>
      <c r="BD50" s="553"/>
      <c r="BE50" s="554"/>
    </row>
    <row r="51" spans="2:57" ht="15.75" thickBot="1">
      <c r="B51" s="346" t="s">
        <v>42</v>
      </c>
      <c r="C51" s="348" t="s">
        <v>50</v>
      </c>
      <c r="D51" s="86" t="s">
        <v>17</v>
      </c>
      <c r="E51" s="94">
        <v>2</v>
      </c>
      <c r="F51" s="94">
        <v>2</v>
      </c>
      <c r="G51" s="94">
        <v>3</v>
      </c>
      <c r="H51" s="94">
        <v>2</v>
      </c>
      <c r="I51" s="94">
        <v>2</v>
      </c>
      <c r="J51" s="94">
        <v>2</v>
      </c>
      <c r="K51" s="94">
        <v>4</v>
      </c>
      <c r="L51" s="94">
        <v>2</v>
      </c>
      <c r="M51" s="94">
        <v>2</v>
      </c>
      <c r="N51" s="94">
        <v>2</v>
      </c>
      <c r="O51" s="94">
        <v>2</v>
      </c>
      <c r="P51" s="94">
        <v>2</v>
      </c>
      <c r="Q51" s="94">
        <v>2</v>
      </c>
      <c r="R51" s="94">
        <v>2</v>
      </c>
      <c r="S51" s="94">
        <v>2</v>
      </c>
      <c r="T51" s="94">
        <v>2</v>
      </c>
      <c r="U51" s="94">
        <v>3</v>
      </c>
      <c r="V51" s="544">
        <f t="shared" si="6"/>
        <v>38</v>
      </c>
      <c r="W51" s="547"/>
      <c r="X51" s="119">
        <v>4</v>
      </c>
      <c r="Y51" s="188">
        <v>2</v>
      </c>
      <c r="Z51" s="188">
        <v>4</v>
      </c>
      <c r="AA51" s="188">
        <v>2</v>
      </c>
      <c r="AB51" s="188">
        <v>4</v>
      </c>
      <c r="AC51" s="188">
        <v>2</v>
      </c>
      <c r="AD51" s="188">
        <v>2</v>
      </c>
      <c r="AE51" s="188">
        <v>1</v>
      </c>
      <c r="AF51" s="188">
        <v>2</v>
      </c>
      <c r="AG51" s="188">
        <v>1</v>
      </c>
      <c r="AH51" s="188">
        <v>1</v>
      </c>
      <c r="AI51" s="188">
        <v>1</v>
      </c>
      <c r="AJ51" s="188">
        <v>1</v>
      </c>
      <c r="AK51" s="188">
        <v>1</v>
      </c>
      <c r="AL51" s="188">
        <v>1</v>
      </c>
      <c r="AM51" s="188">
        <v>1</v>
      </c>
      <c r="AN51" s="188">
        <v>1</v>
      </c>
      <c r="AO51" s="188">
        <v>1</v>
      </c>
      <c r="AP51" s="188">
        <v>1</v>
      </c>
      <c r="AQ51" s="188">
        <v>1</v>
      </c>
      <c r="AR51" s="188">
        <v>1</v>
      </c>
      <c r="AS51" s="188">
        <v>1</v>
      </c>
      <c r="AT51" s="188">
        <v>1</v>
      </c>
      <c r="AU51" s="188">
        <v>1</v>
      </c>
      <c r="AV51" s="113">
        <f t="shared" si="28"/>
        <v>38</v>
      </c>
      <c r="AW51" s="113"/>
      <c r="AX51" s="557"/>
      <c r="AY51" s="557"/>
      <c r="AZ51" s="557"/>
      <c r="BA51" s="557"/>
      <c r="BB51" s="557"/>
      <c r="BC51" s="557"/>
      <c r="BD51" s="557"/>
      <c r="BE51" s="557"/>
    </row>
    <row r="52" spans="2:57" ht="15.75" thickBot="1">
      <c r="B52" s="347"/>
      <c r="C52" s="349"/>
      <c r="D52" s="86" t="s">
        <v>18</v>
      </c>
      <c r="E52" s="94"/>
      <c r="F52" s="94"/>
      <c r="G52" s="94"/>
      <c r="H52" s="94"/>
      <c r="I52" s="94"/>
      <c r="J52" s="94"/>
      <c r="K52" s="94"/>
      <c r="L52" s="94"/>
      <c r="M52" s="94"/>
      <c r="N52" s="94">
        <v>2</v>
      </c>
      <c r="O52" s="94"/>
      <c r="P52" s="94">
        <v>2</v>
      </c>
      <c r="Q52" s="94"/>
      <c r="R52" s="94">
        <v>2</v>
      </c>
      <c r="S52" s="94"/>
      <c r="T52" s="94">
        <v>2</v>
      </c>
      <c r="U52" s="94"/>
      <c r="V52" s="544">
        <f t="shared" si="6"/>
        <v>8</v>
      </c>
      <c r="W52" s="547"/>
      <c r="X52" s="119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>
        <v>2</v>
      </c>
      <c r="AM52" s="188"/>
      <c r="AN52" s="188">
        <v>2</v>
      </c>
      <c r="AO52" s="188"/>
      <c r="AP52" s="188">
        <v>2</v>
      </c>
      <c r="AQ52" s="188"/>
      <c r="AR52" s="188">
        <v>2</v>
      </c>
      <c r="AS52" s="188"/>
      <c r="AT52" s="188"/>
      <c r="AU52" s="188"/>
      <c r="AV52" s="113">
        <f t="shared" si="28"/>
        <v>8</v>
      </c>
      <c r="AW52" s="113"/>
      <c r="AX52" s="557"/>
      <c r="AY52" s="557"/>
      <c r="AZ52" s="557"/>
      <c r="BA52" s="557"/>
      <c r="BB52" s="557"/>
      <c r="BC52" s="557"/>
      <c r="BD52" s="557"/>
      <c r="BE52" s="557"/>
    </row>
    <row r="53" spans="2:57" ht="15.75" thickBot="1">
      <c r="B53" s="346" t="s">
        <v>105</v>
      </c>
      <c r="C53" s="354" t="s">
        <v>195</v>
      </c>
      <c r="D53" s="86" t="s">
        <v>17</v>
      </c>
      <c r="E53" s="94">
        <v>3</v>
      </c>
      <c r="F53" s="94">
        <v>3</v>
      </c>
      <c r="G53" s="94">
        <v>2</v>
      </c>
      <c r="H53" s="94">
        <v>2</v>
      </c>
      <c r="I53" s="94">
        <v>2</v>
      </c>
      <c r="J53" s="94">
        <v>2</v>
      </c>
      <c r="K53" s="94">
        <v>2</v>
      </c>
      <c r="L53" s="94">
        <v>2</v>
      </c>
      <c r="M53" s="94">
        <v>3</v>
      </c>
      <c r="N53" s="94">
        <v>3</v>
      </c>
      <c r="O53" s="94">
        <v>2</v>
      </c>
      <c r="P53" s="94">
        <v>2</v>
      </c>
      <c r="Q53" s="94">
        <v>2</v>
      </c>
      <c r="R53" s="94">
        <v>1</v>
      </c>
      <c r="S53" s="94">
        <v>3</v>
      </c>
      <c r="T53" s="94">
        <v>3</v>
      </c>
      <c r="U53" s="94">
        <v>3</v>
      </c>
      <c r="V53" s="544">
        <f t="shared" si="6"/>
        <v>40</v>
      </c>
      <c r="W53" s="547"/>
      <c r="X53" s="188">
        <v>2</v>
      </c>
      <c r="Y53" s="188">
        <v>3</v>
      </c>
      <c r="Z53" s="188">
        <v>2</v>
      </c>
      <c r="AA53" s="188">
        <v>3</v>
      </c>
      <c r="AB53" s="188">
        <v>2</v>
      </c>
      <c r="AC53" s="188">
        <v>3</v>
      </c>
      <c r="AD53" s="188">
        <v>3</v>
      </c>
      <c r="AE53" s="188">
        <v>2</v>
      </c>
      <c r="AF53" s="188">
        <v>3</v>
      </c>
      <c r="AG53" s="188">
        <v>2</v>
      </c>
      <c r="AH53" s="188">
        <v>2</v>
      </c>
      <c r="AI53" s="188">
        <v>2</v>
      </c>
      <c r="AJ53" s="188">
        <v>2</v>
      </c>
      <c r="AK53" s="188">
        <v>1</v>
      </c>
      <c r="AL53" s="188">
        <v>2</v>
      </c>
      <c r="AM53" s="188">
        <v>2</v>
      </c>
      <c r="AN53" s="188">
        <v>2</v>
      </c>
      <c r="AO53" s="188">
        <v>2</v>
      </c>
      <c r="AP53" s="188">
        <v>2</v>
      </c>
      <c r="AQ53" s="188">
        <v>2</v>
      </c>
      <c r="AR53" s="188">
        <v>2</v>
      </c>
      <c r="AS53" s="188">
        <v>2</v>
      </c>
      <c r="AT53" s="188">
        <v>2</v>
      </c>
      <c r="AU53" s="188">
        <v>2</v>
      </c>
      <c r="AV53" s="113">
        <f t="shared" si="28"/>
        <v>52</v>
      </c>
      <c r="AW53" s="113"/>
      <c r="AX53" s="557"/>
      <c r="AY53" s="557"/>
      <c r="AZ53" s="557"/>
      <c r="BA53" s="557"/>
      <c r="BB53" s="557"/>
      <c r="BC53" s="557"/>
      <c r="BD53" s="557"/>
      <c r="BE53" s="557"/>
    </row>
    <row r="54" spans="2:57" ht="15.75" thickBot="1">
      <c r="B54" s="347"/>
      <c r="C54" s="355"/>
      <c r="D54" s="86" t="s">
        <v>18</v>
      </c>
      <c r="E54" s="94"/>
      <c r="F54" s="94"/>
      <c r="G54" s="94"/>
      <c r="H54" s="94"/>
      <c r="I54" s="94"/>
      <c r="J54" s="94"/>
      <c r="K54" s="94"/>
      <c r="L54" s="94"/>
      <c r="M54" s="94"/>
      <c r="N54" s="94">
        <v>2</v>
      </c>
      <c r="O54" s="94"/>
      <c r="P54" s="94">
        <v>2</v>
      </c>
      <c r="Q54" s="94"/>
      <c r="R54" s="94">
        <v>2</v>
      </c>
      <c r="S54" s="94"/>
      <c r="T54" s="94">
        <v>2</v>
      </c>
      <c r="U54" s="94"/>
      <c r="V54" s="544">
        <f t="shared" si="6"/>
        <v>8</v>
      </c>
      <c r="W54" s="547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>
        <v>2</v>
      </c>
      <c r="AM54" s="188"/>
      <c r="AN54" s="188">
        <v>2</v>
      </c>
      <c r="AO54" s="188"/>
      <c r="AP54" s="188">
        <v>2</v>
      </c>
      <c r="AQ54" s="188"/>
      <c r="AR54" s="188">
        <v>2</v>
      </c>
      <c r="AS54" s="188"/>
      <c r="AT54" s="188"/>
      <c r="AU54" s="188"/>
      <c r="AV54" s="113">
        <f t="shared" si="28"/>
        <v>8</v>
      </c>
      <c r="AW54" s="113"/>
      <c r="AX54" s="557"/>
      <c r="AY54" s="557"/>
      <c r="AZ54" s="557"/>
      <c r="BA54" s="557"/>
      <c r="BB54" s="557"/>
      <c r="BC54" s="557"/>
      <c r="BD54" s="557"/>
      <c r="BE54" s="557"/>
    </row>
    <row r="55" spans="2:57" ht="15.75" thickBot="1">
      <c r="B55" s="346" t="s">
        <v>133</v>
      </c>
      <c r="C55" s="354" t="s">
        <v>151</v>
      </c>
      <c r="D55" s="86" t="s">
        <v>17</v>
      </c>
      <c r="E55" s="94">
        <v>1</v>
      </c>
      <c r="F55" s="94">
        <v>1</v>
      </c>
      <c r="G55" s="94">
        <v>2</v>
      </c>
      <c r="H55" s="94">
        <v>4</v>
      </c>
      <c r="I55" s="94">
        <v>4</v>
      </c>
      <c r="J55" s="94">
        <v>2</v>
      </c>
      <c r="K55" s="94">
        <v>2</v>
      </c>
      <c r="L55" s="94">
        <v>1</v>
      </c>
      <c r="M55" s="94">
        <v>1</v>
      </c>
      <c r="N55" s="94">
        <v>1</v>
      </c>
      <c r="O55" s="94">
        <v>1</v>
      </c>
      <c r="P55" s="94">
        <v>2</v>
      </c>
      <c r="Q55" s="94">
        <v>2</v>
      </c>
      <c r="R55" s="94">
        <v>2</v>
      </c>
      <c r="S55" s="94">
        <v>2</v>
      </c>
      <c r="T55" s="94">
        <v>2</v>
      </c>
      <c r="U55" s="94">
        <v>2</v>
      </c>
      <c r="V55" s="544">
        <f t="shared" si="6"/>
        <v>32</v>
      </c>
      <c r="W55" s="547"/>
      <c r="X55" s="119">
        <v>1</v>
      </c>
      <c r="Y55" s="119">
        <v>2</v>
      </c>
      <c r="Z55" s="188">
        <v>1</v>
      </c>
      <c r="AA55" s="188">
        <v>1</v>
      </c>
      <c r="AB55" s="188">
        <v>1</v>
      </c>
      <c r="AC55" s="188">
        <v>2</v>
      </c>
      <c r="AD55" s="188">
        <v>1</v>
      </c>
      <c r="AE55" s="188">
        <v>2</v>
      </c>
      <c r="AF55" s="188">
        <v>2</v>
      </c>
      <c r="AG55" s="188">
        <v>1</v>
      </c>
      <c r="AH55" s="188">
        <v>1</v>
      </c>
      <c r="AI55" s="188">
        <v>1</v>
      </c>
      <c r="AJ55" s="188">
        <v>1</v>
      </c>
      <c r="AK55" s="188">
        <v>2</v>
      </c>
      <c r="AL55" s="188">
        <v>1</v>
      </c>
      <c r="AM55" s="188">
        <v>2</v>
      </c>
      <c r="AN55" s="188">
        <v>1</v>
      </c>
      <c r="AO55" s="188">
        <v>2</v>
      </c>
      <c r="AP55" s="188">
        <v>1</v>
      </c>
      <c r="AQ55" s="188">
        <v>2</v>
      </c>
      <c r="AR55" s="188">
        <v>1</v>
      </c>
      <c r="AS55" s="188">
        <v>2</v>
      </c>
      <c r="AT55" s="188">
        <v>1</v>
      </c>
      <c r="AU55" s="188">
        <v>2</v>
      </c>
      <c r="AV55" s="113">
        <f t="shared" si="28"/>
        <v>34</v>
      </c>
      <c r="AW55" s="113"/>
      <c r="AX55" s="557"/>
      <c r="AY55" s="557"/>
      <c r="AZ55" s="557"/>
      <c r="BA55" s="557"/>
      <c r="BB55" s="557"/>
      <c r="BC55" s="557"/>
      <c r="BD55" s="557"/>
      <c r="BE55" s="557"/>
    </row>
    <row r="56" spans="2:57" ht="15.75" thickBot="1">
      <c r="B56" s="347"/>
      <c r="C56" s="355"/>
      <c r="D56" s="86" t="s">
        <v>18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44">
        <f t="shared" si="6"/>
        <v>0</v>
      </c>
      <c r="W56" s="547"/>
      <c r="X56" s="119"/>
      <c r="Y56" s="119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>
        <v>2</v>
      </c>
      <c r="AP56" s="188"/>
      <c r="AQ56" s="188">
        <v>2</v>
      </c>
      <c r="AR56" s="188"/>
      <c r="AS56" s="188"/>
      <c r="AT56" s="188">
        <v>2</v>
      </c>
      <c r="AU56" s="188"/>
      <c r="AV56" s="113">
        <f t="shared" si="28"/>
        <v>6</v>
      </c>
      <c r="AW56" s="113"/>
      <c r="AX56" s="557"/>
      <c r="AY56" s="557"/>
      <c r="AZ56" s="557"/>
      <c r="BA56" s="557"/>
      <c r="BB56" s="557"/>
      <c r="BC56" s="557"/>
      <c r="BD56" s="557"/>
      <c r="BE56" s="557"/>
    </row>
    <row r="57" spans="2:57" ht="15.75" thickBot="1">
      <c r="B57" s="346" t="s">
        <v>138</v>
      </c>
      <c r="C57" s="348" t="s">
        <v>152</v>
      </c>
      <c r="D57" s="86" t="s">
        <v>17</v>
      </c>
      <c r="E57" s="94">
        <v>3</v>
      </c>
      <c r="F57" s="94">
        <v>3</v>
      </c>
      <c r="G57" s="94">
        <v>3</v>
      </c>
      <c r="H57" s="94">
        <v>2</v>
      </c>
      <c r="I57" s="94">
        <v>4</v>
      </c>
      <c r="J57" s="94">
        <v>2</v>
      </c>
      <c r="K57" s="94">
        <v>1</v>
      </c>
      <c r="L57" s="94">
        <v>1</v>
      </c>
      <c r="M57" s="94">
        <v>1</v>
      </c>
      <c r="N57" s="94">
        <v>2</v>
      </c>
      <c r="O57" s="94">
        <v>2</v>
      </c>
      <c r="P57" s="94">
        <v>1</v>
      </c>
      <c r="Q57" s="94">
        <v>2</v>
      </c>
      <c r="R57" s="94">
        <v>2</v>
      </c>
      <c r="S57" s="94">
        <v>1</v>
      </c>
      <c r="T57" s="94">
        <v>1</v>
      </c>
      <c r="U57" s="94">
        <v>1</v>
      </c>
      <c r="V57" s="544">
        <f t="shared" si="6"/>
        <v>32</v>
      </c>
      <c r="W57" s="547"/>
      <c r="X57" s="188">
        <v>1</v>
      </c>
      <c r="Y57" s="188">
        <v>1</v>
      </c>
      <c r="Z57" s="188">
        <v>2</v>
      </c>
      <c r="AA57" s="188">
        <v>2</v>
      </c>
      <c r="AB57" s="188">
        <v>2</v>
      </c>
      <c r="AC57" s="188">
        <v>1</v>
      </c>
      <c r="AD57" s="188">
        <v>1</v>
      </c>
      <c r="AE57" s="188">
        <v>1</v>
      </c>
      <c r="AF57" s="188">
        <v>1</v>
      </c>
      <c r="AG57" s="188">
        <v>1</v>
      </c>
      <c r="AH57" s="188">
        <v>1</v>
      </c>
      <c r="AI57" s="188">
        <v>3</v>
      </c>
      <c r="AJ57" s="188">
        <v>3</v>
      </c>
      <c r="AK57" s="188">
        <v>3</v>
      </c>
      <c r="AL57" s="188">
        <v>2</v>
      </c>
      <c r="AM57" s="188">
        <v>2</v>
      </c>
      <c r="AN57" s="188">
        <v>2</v>
      </c>
      <c r="AO57" s="188">
        <v>2</v>
      </c>
      <c r="AP57" s="188">
        <v>1</v>
      </c>
      <c r="AQ57" s="188">
        <v>2</v>
      </c>
      <c r="AR57" s="188">
        <v>2</v>
      </c>
      <c r="AS57" s="188">
        <v>2</v>
      </c>
      <c r="AT57" s="188">
        <v>2</v>
      </c>
      <c r="AU57" s="188"/>
      <c r="AV57" s="113">
        <f t="shared" si="28"/>
        <v>40</v>
      </c>
      <c r="AW57" s="113"/>
      <c r="AX57" s="557"/>
      <c r="AY57" s="557"/>
      <c r="AZ57" s="557"/>
      <c r="BA57" s="557"/>
      <c r="BB57" s="557"/>
      <c r="BC57" s="557"/>
      <c r="BD57" s="557"/>
      <c r="BE57" s="557"/>
    </row>
    <row r="58" spans="2:57" ht="15.75" thickBot="1">
      <c r="B58" s="347"/>
      <c r="C58" s="349"/>
      <c r="D58" s="86" t="s">
        <v>18</v>
      </c>
      <c r="E58" s="94"/>
      <c r="F58" s="94"/>
      <c r="G58" s="94"/>
      <c r="H58" s="94"/>
      <c r="I58" s="94">
        <v>2</v>
      </c>
      <c r="J58" s="94">
        <v>2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44">
        <f t="shared" si="6"/>
        <v>4</v>
      </c>
      <c r="W58" s="547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>
        <v>2</v>
      </c>
      <c r="AN58" s="188"/>
      <c r="AO58" s="188">
        <v>2</v>
      </c>
      <c r="AP58" s="188"/>
      <c r="AQ58" s="188">
        <v>2</v>
      </c>
      <c r="AR58" s="188"/>
      <c r="AS58" s="188">
        <v>2</v>
      </c>
      <c r="AT58" s="188"/>
      <c r="AU58" s="188"/>
      <c r="AV58" s="113">
        <f t="shared" si="28"/>
        <v>8</v>
      </c>
      <c r="AW58" s="113"/>
      <c r="AX58" s="557"/>
      <c r="AY58" s="557"/>
      <c r="AZ58" s="557"/>
      <c r="BA58" s="557"/>
      <c r="BB58" s="557"/>
      <c r="BC58" s="557"/>
      <c r="BD58" s="557"/>
      <c r="BE58" s="557"/>
    </row>
    <row r="59" spans="2:57" ht="15.75" thickBot="1">
      <c r="B59" s="346" t="s">
        <v>59</v>
      </c>
      <c r="C59" s="348" t="s">
        <v>196</v>
      </c>
      <c r="D59" s="86" t="s">
        <v>17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544">
        <f t="shared" si="6"/>
        <v>0</v>
      </c>
      <c r="W59" s="547"/>
      <c r="X59" s="188">
        <v>2</v>
      </c>
      <c r="Y59" s="188">
        <v>3</v>
      </c>
      <c r="Z59" s="188">
        <v>3</v>
      </c>
      <c r="AA59" s="188">
        <v>3</v>
      </c>
      <c r="AB59" s="188">
        <v>3</v>
      </c>
      <c r="AC59" s="188">
        <v>3</v>
      </c>
      <c r="AD59" s="188">
        <v>3</v>
      </c>
      <c r="AE59" s="188">
        <v>2</v>
      </c>
      <c r="AF59" s="188">
        <v>3</v>
      </c>
      <c r="AG59" s="188">
        <v>3</v>
      </c>
      <c r="AH59" s="188">
        <v>4</v>
      </c>
      <c r="AI59" s="188">
        <v>1</v>
      </c>
      <c r="AJ59" s="188">
        <v>3</v>
      </c>
      <c r="AK59" s="188">
        <v>1</v>
      </c>
      <c r="AL59" s="188">
        <v>1</v>
      </c>
      <c r="AM59" s="188">
        <v>2</v>
      </c>
      <c r="AN59" s="188">
        <v>3</v>
      </c>
      <c r="AO59" s="188">
        <v>2</v>
      </c>
      <c r="AP59" s="188">
        <v>1</v>
      </c>
      <c r="AQ59" s="188">
        <v>2</v>
      </c>
      <c r="AR59" s="188">
        <v>2</v>
      </c>
      <c r="AS59" s="188">
        <v>2</v>
      </c>
      <c r="AT59" s="188">
        <v>2</v>
      </c>
      <c r="AU59" s="188"/>
      <c r="AV59" s="113">
        <f t="shared" si="28"/>
        <v>54</v>
      </c>
      <c r="AW59" s="113"/>
      <c r="AX59" s="557"/>
      <c r="AY59" s="557"/>
      <c r="AZ59" s="557"/>
      <c r="BA59" s="557"/>
      <c r="BB59" s="557"/>
      <c r="BC59" s="557"/>
      <c r="BD59" s="557"/>
      <c r="BE59" s="557"/>
    </row>
    <row r="60" spans="2:57" ht="15.75" thickBot="1">
      <c r="B60" s="347"/>
      <c r="C60" s="349"/>
      <c r="D60" s="86" t="s">
        <v>18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544">
        <f t="shared" si="6"/>
        <v>0</v>
      </c>
      <c r="W60" s="547"/>
      <c r="X60" s="188"/>
      <c r="Y60" s="188"/>
      <c r="Z60" s="188"/>
      <c r="AA60" s="188"/>
      <c r="AB60" s="188"/>
      <c r="AC60" s="188"/>
      <c r="AD60" s="188"/>
      <c r="AE60" s="188">
        <v>2</v>
      </c>
      <c r="AF60" s="188"/>
      <c r="AG60" s="188"/>
      <c r="AH60" s="188"/>
      <c r="AI60" s="188"/>
      <c r="AJ60" s="188"/>
      <c r="AK60" s="188">
        <v>2</v>
      </c>
      <c r="AL60" s="188"/>
      <c r="AM60" s="188"/>
      <c r="AN60" s="188"/>
      <c r="AO60" s="188"/>
      <c r="AP60" s="188"/>
      <c r="AQ60" s="188"/>
      <c r="AR60" s="188"/>
      <c r="AS60" s="188">
        <v>2</v>
      </c>
      <c r="AT60" s="188"/>
      <c r="AU60" s="188"/>
      <c r="AV60" s="113">
        <f t="shared" si="28"/>
        <v>6</v>
      </c>
      <c r="AW60" s="113"/>
      <c r="AX60" s="557"/>
      <c r="AY60" s="557"/>
      <c r="AZ60" s="557"/>
      <c r="BA60" s="557"/>
      <c r="BB60" s="557"/>
      <c r="BC60" s="557"/>
      <c r="BD60" s="557"/>
      <c r="BE60" s="557"/>
    </row>
    <row r="61" spans="2:57" ht="15.75" thickBot="1">
      <c r="B61" s="260" t="s">
        <v>81</v>
      </c>
      <c r="C61" s="350" t="s">
        <v>32</v>
      </c>
      <c r="D61" s="99" t="s">
        <v>17</v>
      </c>
      <c r="E61" s="91">
        <f aca="true" t="shared" si="37" ref="E61:U61">E63+E69</f>
        <v>8</v>
      </c>
      <c r="F61" s="91">
        <f t="shared" si="37"/>
        <v>9</v>
      </c>
      <c r="G61" s="91">
        <f t="shared" si="37"/>
        <v>7</v>
      </c>
      <c r="H61" s="91">
        <f t="shared" si="37"/>
        <v>8</v>
      </c>
      <c r="I61" s="91">
        <f t="shared" si="37"/>
        <v>5</v>
      </c>
      <c r="J61" s="91">
        <f t="shared" si="37"/>
        <v>5</v>
      </c>
      <c r="K61" s="91">
        <f t="shared" si="37"/>
        <v>5</v>
      </c>
      <c r="L61" s="91">
        <f t="shared" si="37"/>
        <v>5</v>
      </c>
      <c r="M61" s="91">
        <f t="shared" si="37"/>
        <v>5</v>
      </c>
      <c r="N61" s="91">
        <f t="shared" si="37"/>
        <v>5</v>
      </c>
      <c r="O61" s="91">
        <f t="shared" si="37"/>
        <v>4</v>
      </c>
      <c r="P61" s="91">
        <f t="shared" si="37"/>
        <v>5</v>
      </c>
      <c r="Q61" s="91">
        <f t="shared" si="37"/>
        <v>3</v>
      </c>
      <c r="R61" s="91">
        <f t="shared" si="37"/>
        <v>3</v>
      </c>
      <c r="S61" s="91">
        <f t="shared" si="37"/>
        <v>3</v>
      </c>
      <c r="T61" s="91">
        <f t="shared" si="37"/>
        <v>3</v>
      </c>
      <c r="U61" s="91">
        <f t="shared" si="37"/>
        <v>3</v>
      </c>
      <c r="V61" s="544">
        <f t="shared" si="6"/>
        <v>86</v>
      </c>
      <c r="W61" s="548"/>
      <c r="X61" s="91">
        <f aca="true" t="shared" si="38" ref="X61:AS61">X63+X69</f>
        <v>15</v>
      </c>
      <c r="Y61" s="91">
        <f t="shared" si="38"/>
        <v>13</v>
      </c>
      <c r="Z61" s="91">
        <f t="shared" si="38"/>
        <v>14</v>
      </c>
      <c r="AA61" s="91">
        <f t="shared" si="38"/>
        <v>14</v>
      </c>
      <c r="AB61" s="91">
        <f t="shared" si="38"/>
        <v>14</v>
      </c>
      <c r="AC61" s="91">
        <f t="shared" si="38"/>
        <v>14</v>
      </c>
      <c r="AD61" s="91">
        <f t="shared" si="38"/>
        <v>15</v>
      </c>
      <c r="AE61" s="91">
        <f t="shared" si="38"/>
        <v>10</v>
      </c>
      <c r="AF61" s="91">
        <f t="shared" si="38"/>
        <v>14</v>
      </c>
      <c r="AG61" s="91">
        <f t="shared" si="38"/>
        <v>12</v>
      </c>
      <c r="AH61" s="91">
        <f t="shared" si="38"/>
        <v>16</v>
      </c>
      <c r="AI61" s="91">
        <f t="shared" si="38"/>
        <v>12</v>
      </c>
      <c r="AJ61" s="91">
        <f t="shared" si="38"/>
        <v>15</v>
      </c>
      <c r="AK61" s="91">
        <f t="shared" si="38"/>
        <v>12</v>
      </c>
      <c r="AL61" s="91">
        <f t="shared" si="38"/>
        <v>12</v>
      </c>
      <c r="AM61" s="91">
        <f t="shared" si="38"/>
        <v>9</v>
      </c>
      <c r="AN61" s="91">
        <f t="shared" si="38"/>
        <v>10</v>
      </c>
      <c r="AO61" s="91">
        <f t="shared" si="38"/>
        <v>9</v>
      </c>
      <c r="AP61" s="91">
        <f t="shared" si="38"/>
        <v>13</v>
      </c>
      <c r="AQ61" s="91">
        <f t="shared" si="38"/>
        <v>9</v>
      </c>
      <c r="AR61" s="91">
        <f t="shared" si="38"/>
        <v>11</v>
      </c>
      <c r="AS61" s="91">
        <f t="shared" si="38"/>
        <v>9</v>
      </c>
      <c r="AT61" s="192">
        <f>AT63+AT69</f>
        <v>11</v>
      </c>
      <c r="AU61" s="192">
        <f>AU63+AU69</f>
        <v>1</v>
      </c>
      <c r="AV61" s="113">
        <f t="shared" si="28"/>
        <v>284</v>
      </c>
      <c r="AW61" s="113"/>
      <c r="AX61" s="553"/>
      <c r="AY61" s="553"/>
      <c r="AZ61" s="553"/>
      <c r="BA61" s="553"/>
      <c r="BB61" s="553"/>
      <c r="BC61" s="553"/>
      <c r="BD61" s="553"/>
      <c r="BE61" s="554"/>
    </row>
    <row r="62" spans="2:57" ht="16.5" customHeight="1" thickBot="1">
      <c r="B62" s="261"/>
      <c r="C62" s="351"/>
      <c r="D62" s="99" t="s">
        <v>18</v>
      </c>
      <c r="E62" s="91">
        <f aca="true" t="shared" si="39" ref="E62:U62">E64+E70</f>
        <v>0</v>
      </c>
      <c r="F62" s="91">
        <f t="shared" si="39"/>
        <v>0</v>
      </c>
      <c r="G62" s="91">
        <f t="shared" si="39"/>
        <v>0</v>
      </c>
      <c r="H62" s="91">
        <f t="shared" si="39"/>
        <v>0</v>
      </c>
      <c r="I62" s="91">
        <f t="shared" si="39"/>
        <v>0</v>
      </c>
      <c r="J62" s="91">
        <f t="shared" si="39"/>
        <v>4</v>
      </c>
      <c r="K62" s="91">
        <f t="shared" si="39"/>
        <v>4</v>
      </c>
      <c r="L62" s="91">
        <f t="shared" si="39"/>
        <v>4</v>
      </c>
      <c r="M62" s="91">
        <f t="shared" si="39"/>
        <v>4</v>
      </c>
      <c r="N62" s="91">
        <f t="shared" si="39"/>
        <v>0</v>
      </c>
      <c r="O62" s="91">
        <f t="shared" si="39"/>
        <v>4</v>
      </c>
      <c r="P62" s="91">
        <f t="shared" si="39"/>
        <v>0</v>
      </c>
      <c r="Q62" s="91">
        <f t="shared" si="39"/>
        <v>4</v>
      </c>
      <c r="R62" s="91">
        <f t="shared" si="39"/>
        <v>0</v>
      </c>
      <c r="S62" s="91">
        <f t="shared" si="39"/>
        <v>2</v>
      </c>
      <c r="T62" s="91">
        <f t="shared" si="39"/>
        <v>0</v>
      </c>
      <c r="U62" s="91">
        <f t="shared" si="39"/>
        <v>2</v>
      </c>
      <c r="V62" s="544">
        <f t="shared" si="6"/>
        <v>28</v>
      </c>
      <c r="W62" s="548"/>
      <c r="X62" s="91">
        <f aca="true" t="shared" si="40" ref="X62:AS62">X64+X70</f>
        <v>0</v>
      </c>
      <c r="Y62" s="91">
        <f t="shared" si="40"/>
        <v>0</v>
      </c>
      <c r="Z62" s="91">
        <f t="shared" si="40"/>
        <v>0</v>
      </c>
      <c r="AA62" s="91">
        <f t="shared" si="40"/>
        <v>0</v>
      </c>
      <c r="AB62" s="91">
        <f t="shared" si="40"/>
        <v>0</v>
      </c>
      <c r="AC62" s="91">
        <f t="shared" si="40"/>
        <v>0</v>
      </c>
      <c r="AD62" s="91">
        <f t="shared" si="40"/>
        <v>0</v>
      </c>
      <c r="AE62" s="91">
        <f t="shared" si="40"/>
        <v>4</v>
      </c>
      <c r="AF62" s="91">
        <f t="shared" si="40"/>
        <v>0</v>
      </c>
      <c r="AG62" s="91">
        <f t="shared" si="40"/>
        <v>4</v>
      </c>
      <c r="AH62" s="91">
        <f t="shared" si="40"/>
        <v>0</v>
      </c>
      <c r="AI62" s="91">
        <f t="shared" si="40"/>
        <v>4</v>
      </c>
      <c r="AJ62" s="91">
        <f t="shared" si="40"/>
        <v>0</v>
      </c>
      <c r="AK62" s="91">
        <f t="shared" si="40"/>
        <v>2</v>
      </c>
      <c r="AL62" s="91">
        <f t="shared" si="40"/>
        <v>0</v>
      </c>
      <c r="AM62" s="91">
        <f t="shared" si="40"/>
        <v>4</v>
      </c>
      <c r="AN62" s="91">
        <f t="shared" si="40"/>
        <v>0</v>
      </c>
      <c r="AO62" s="91">
        <f t="shared" si="40"/>
        <v>2</v>
      </c>
      <c r="AP62" s="91">
        <f t="shared" si="40"/>
        <v>0</v>
      </c>
      <c r="AQ62" s="91">
        <f t="shared" si="40"/>
        <v>2</v>
      </c>
      <c r="AR62" s="91">
        <f t="shared" si="40"/>
        <v>0</v>
      </c>
      <c r="AS62" s="91">
        <f t="shared" si="40"/>
        <v>2</v>
      </c>
      <c r="AT62" s="192">
        <f>AT64+AT70</f>
        <v>2</v>
      </c>
      <c r="AU62" s="192">
        <f>AU64+AU70</f>
        <v>0</v>
      </c>
      <c r="AV62" s="113">
        <f t="shared" si="28"/>
        <v>26</v>
      </c>
      <c r="AW62" s="113"/>
      <c r="AX62" s="553"/>
      <c r="AY62" s="553"/>
      <c r="AZ62" s="553"/>
      <c r="BA62" s="553"/>
      <c r="BB62" s="553"/>
      <c r="BC62" s="553"/>
      <c r="BD62" s="553"/>
      <c r="BE62" s="554"/>
    </row>
    <row r="63" spans="2:57" ht="22.5" customHeight="1" thickBot="1">
      <c r="B63" s="366" t="s">
        <v>33</v>
      </c>
      <c r="C63" s="383" t="s">
        <v>153</v>
      </c>
      <c r="D63" s="131" t="s">
        <v>17</v>
      </c>
      <c r="E63" s="132">
        <f>E65+E67</f>
        <v>8</v>
      </c>
      <c r="F63" s="191">
        <f aca="true" t="shared" si="41" ref="F63:U63">F65+F67</f>
        <v>9</v>
      </c>
      <c r="G63" s="191">
        <f t="shared" si="41"/>
        <v>7</v>
      </c>
      <c r="H63" s="191">
        <f t="shared" si="41"/>
        <v>8</v>
      </c>
      <c r="I63" s="191">
        <f t="shared" si="41"/>
        <v>5</v>
      </c>
      <c r="J63" s="191">
        <f t="shared" si="41"/>
        <v>5</v>
      </c>
      <c r="K63" s="191">
        <f t="shared" si="41"/>
        <v>5</v>
      </c>
      <c r="L63" s="191">
        <f t="shared" si="41"/>
        <v>5</v>
      </c>
      <c r="M63" s="191">
        <f t="shared" si="41"/>
        <v>5</v>
      </c>
      <c r="N63" s="191">
        <f t="shared" si="41"/>
        <v>5</v>
      </c>
      <c r="O63" s="191">
        <f t="shared" si="41"/>
        <v>4</v>
      </c>
      <c r="P63" s="191">
        <f t="shared" si="41"/>
        <v>5</v>
      </c>
      <c r="Q63" s="191">
        <f t="shared" si="41"/>
        <v>3</v>
      </c>
      <c r="R63" s="191">
        <f t="shared" si="41"/>
        <v>3</v>
      </c>
      <c r="S63" s="191">
        <f t="shared" si="41"/>
        <v>3</v>
      </c>
      <c r="T63" s="191">
        <f t="shared" si="41"/>
        <v>3</v>
      </c>
      <c r="U63" s="191">
        <f t="shared" si="41"/>
        <v>3</v>
      </c>
      <c r="V63" s="544">
        <f t="shared" si="6"/>
        <v>86</v>
      </c>
      <c r="W63" s="548"/>
      <c r="X63" s="191">
        <f aca="true" t="shared" si="42" ref="X63:AU63">X65+X67</f>
        <v>7</v>
      </c>
      <c r="Y63" s="191">
        <f t="shared" si="42"/>
        <v>6</v>
      </c>
      <c r="Z63" s="191">
        <f t="shared" si="42"/>
        <v>6</v>
      </c>
      <c r="AA63" s="191">
        <f t="shared" si="42"/>
        <v>6</v>
      </c>
      <c r="AB63" s="191">
        <f t="shared" si="42"/>
        <v>6</v>
      </c>
      <c r="AC63" s="191">
        <f t="shared" si="42"/>
        <v>6</v>
      </c>
      <c r="AD63" s="191">
        <f t="shared" si="42"/>
        <v>7</v>
      </c>
      <c r="AE63" s="191">
        <f t="shared" si="42"/>
        <v>4</v>
      </c>
      <c r="AF63" s="191">
        <f t="shared" si="42"/>
        <v>7</v>
      </c>
      <c r="AG63" s="191">
        <f t="shared" si="42"/>
        <v>6</v>
      </c>
      <c r="AH63" s="191">
        <f t="shared" si="42"/>
        <v>6</v>
      </c>
      <c r="AI63" s="191">
        <f t="shared" si="42"/>
        <v>3</v>
      </c>
      <c r="AJ63" s="191">
        <f t="shared" si="42"/>
        <v>6</v>
      </c>
      <c r="AK63" s="191">
        <f t="shared" si="42"/>
        <v>3</v>
      </c>
      <c r="AL63" s="191">
        <f t="shared" si="42"/>
        <v>4</v>
      </c>
      <c r="AM63" s="191">
        <f t="shared" si="42"/>
        <v>2</v>
      </c>
      <c r="AN63" s="191">
        <f t="shared" si="42"/>
        <v>2</v>
      </c>
      <c r="AO63" s="191">
        <f t="shared" si="42"/>
        <v>2</v>
      </c>
      <c r="AP63" s="191">
        <f t="shared" si="42"/>
        <v>4</v>
      </c>
      <c r="AQ63" s="191">
        <f t="shared" si="42"/>
        <v>2</v>
      </c>
      <c r="AR63" s="191">
        <f t="shared" si="42"/>
        <v>4</v>
      </c>
      <c r="AS63" s="191">
        <f t="shared" si="42"/>
        <v>2</v>
      </c>
      <c r="AT63" s="191">
        <f t="shared" si="42"/>
        <v>4</v>
      </c>
      <c r="AU63" s="191">
        <f t="shared" si="42"/>
        <v>1</v>
      </c>
      <c r="AV63" s="113">
        <f t="shared" si="28"/>
        <v>106</v>
      </c>
      <c r="AW63" s="113"/>
      <c r="AX63" s="553"/>
      <c r="AY63" s="553"/>
      <c r="AZ63" s="553"/>
      <c r="BA63" s="553"/>
      <c r="BB63" s="553"/>
      <c r="BC63" s="553"/>
      <c r="BD63" s="553"/>
      <c r="BE63" s="554"/>
    </row>
    <row r="64" spans="2:57" ht="32.25" customHeight="1" thickBot="1">
      <c r="B64" s="367"/>
      <c r="C64" s="384"/>
      <c r="D64" s="131" t="s">
        <v>18</v>
      </c>
      <c r="E64" s="132">
        <f>E66+E68</f>
        <v>0</v>
      </c>
      <c r="F64" s="191">
        <f aca="true" t="shared" si="43" ref="F64:U64">F66+F68</f>
        <v>0</v>
      </c>
      <c r="G64" s="191">
        <f t="shared" si="43"/>
        <v>0</v>
      </c>
      <c r="H64" s="191">
        <f t="shared" si="43"/>
        <v>0</v>
      </c>
      <c r="I64" s="191">
        <f t="shared" si="43"/>
        <v>0</v>
      </c>
      <c r="J64" s="191">
        <f t="shared" si="43"/>
        <v>4</v>
      </c>
      <c r="K64" s="191">
        <f t="shared" si="43"/>
        <v>4</v>
      </c>
      <c r="L64" s="191">
        <f t="shared" si="43"/>
        <v>4</v>
      </c>
      <c r="M64" s="191">
        <f t="shared" si="43"/>
        <v>4</v>
      </c>
      <c r="N64" s="191">
        <f t="shared" si="43"/>
        <v>0</v>
      </c>
      <c r="O64" s="191">
        <f t="shared" si="43"/>
        <v>4</v>
      </c>
      <c r="P64" s="191">
        <f t="shared" si="43"/>
        <v>0</v>
      </c>
      <c r="Q64" s="191">
        <f t="shared" si="43"/>
        <v>4</v>
      </c>
      <c r="R64" s="191">
        <f t="shared" si="43"/>
        <v>0</v>
      </c>
      <c r="S64" s="191">
        <f t="shared" si="43"/>
        <v>2</v>
      </c>
      <c r="T64" s="191">
        <f t="shared" si="43"/>
        <v>0</v>
      </c>
      <c r="U64" s="191">
        <f t="shared" si="43"/>
        <v>2</v>
      </c>
      <c r="V64" s="544">
        <f t="shared" si="6"/>
        <v>28</v>
      </c>
      <c r="W64" s="548"/>
      <c r="X64" s="191">
        <f aca="true" t="shared" si="44" ref="X64:AU64">X66+X68</f>
        <v>0</v>
      </c>
      <c r="Y64" s="191">
        <f t="shared" si="44"/>
        <v>0</v>
      </c>
      <c r="Z64" s="191">
        <f t="shared" si="44"/>
        <v>0</v>
      </c>
      <c r="AA64" s="191">
        <f t="shared" si="44"/>
        <v>0</v>
      </c>
      <c r="AB64" s="191">
        <f t="shared" si="44"/>
        <v>0</v>
      </c>
      <c r="AC64" s="191">
        <f t="shared" si="44"/>
        <v>0</v>
      </c>
      <c r="AD64" s="191">
        <f t="shared" si="44"/>
        <v>0</v>
      </c>
      <c r="AE64" s="191">
        <f t="shared" si="44"/>
        <v>2</v>
      </c>
      <c r="AF64" s="191">
        <f t="shared" si="44"/>
        <v>0</v>
      </c>
      <c r="AG64" s="191">
        <f t="shared" si="44"/>
        <v>2</v>
      </c>
      <c r="AH64" s="191">
        <f t="shared" si="44"/>
        <v>0</v>
      </c>
      <c r="AI64" s="191">
        <f t="shared" si="44"/>
        <v>2</v>
      </c>
      <c r="AJ64" s="191">
        <f t="shared" si="44"/>
        <v>0</v>
      </c>
      <c r="AK64" s="191">
        <f t="shared" si="44"/>
        <v>2</v>
      </c>
      <c r="AL64" s="191">
        <f t="shared" si="44"/>
        <v>0</v>
      </c>
      <c r="AM64" s="191">
        <f t="shared" si="44"/>
        <v>2</v>
      </c>
      <c r="AN64" s="191">
        <f t="shared" si="44"/>
        <v>0</v>
      </c>
      <c r="AO64" s="191">
        <f t="shared" si="44"/>
        <v>2</v>
      </c>
      <c r="AP64" s="191">
        <f t="shared" si="44"/>
        <v>0</v>
      </c>
      <c r="AQ64" s="191">
        <f t="shared" si="44"/>
        <v>0</v>
      </c>
      <c r="AR64" s="191">
        <f t="shared" si="44"/>
        <v>0</v>
      </c>
      <c r="AS64" s="191">
        <f t="shared" si="44"/>
        <v>2</v>
      </c>
      <c r="AT64" s="191">
        <f t="shared" si="44"/>
        <v>2</v>
      </c>
      <c r="AU64" s="191">
        <f t="shared" si="44"/>
        <v>0</v>
      </c>
      <c r="AV64" s="113">
        <f t="shared" si="28"/>
        <v>16</v>
      </c>
      <c r="AW64" s="113"/>
      <c r="AX64" s="553"/>
      <c r="AY64" s="553"/>
      <c r="AZ64" s="553"/>
      <c r="BA64" s="553"/>
      <c r="BB64" s="553"/>
      <c r="BC64" s="553"/>
      <c r="BD64" s="553"/>
      <c r="BE64" s="554"/>
    </row>
    <row r="65" spans="2:57" ht="15.75" thickBot="1">
      <c r="B65" s="282" t="s">
        <v>34</v>
      </c>
      <c r="C65" s="377" t="s">
        <v>154</v>
      </c>
      <c r="D65" s="86" t="s">
        <v>17</v>
      </c>
      <c r="E65" s="94">
        <v>4</v>
      </c>
      <c r="F65" s="94">
        <v>5</v>
      </c>
      <c r="G65" s="94">
        <v>3</v>
      </c>
      <c r="H65" s="94">
        <v>6</v>
      </c>
      <c r="I65" s="94">
        <v>3</v>
      </c>
      <c r="J65" s="94">
        <v>3</v>
      </c>
      <c r="K65" s="94">
        <v>3</v>
      </c>
      <c r="L65" s="94">
        <v>3</v>
      </c>
      <c r="M65" s="94">
        <v>3</v>
      </c>
      <c r="N65" s="94">
        <v>3</v>
      </c>
      <c r="O65" s="94">
        <v>2</v>
      </c>
      <c r="P65" s="94">
        <v>3</v>
      </c>
      <c r="Q65" s="94">
        <v>1</v>
      </c>
      <c r="R65" s="94">
        <v>1</v>
      </c>
      <c r="S65" s="94">
        <v>1</v>
      </c>
      <c r="T65" s="94">
        <v>1</v>
      </c>
      <c r="U65" s="94">
        <v>1</v>
      </c>
      <c r="V65" s="544">
        <f t="shared" si="6"/>
        <v>46</v>
      </c>
      <c r="W65" s="544"/>
      <c r="X65" s="188">
        <v>4</v>
      </c>
      <c r="Y65" s="188">
        <v>3</v>
      </c>
      <c r="Z65" s="188">
        <v>3</v>
      </c>
      <c r="AA65" s="188">
        <v>3</v>
      </c>
      <c r="AB65" s="188">
        <v>3</v>
      </c>
      <c r="AC65" s="188">
        <v>3</v>
      </c>
      <c r="AD65" s="188">
        <v>4</v>
      </c>
      <c r="AE65" s="188">
        <v>1</v>
      </c>
      <c r="AF65" s="188">
        <v>4</v>
      </c>
      <c r="AG65" s="188">
        <v>3</v>
      </c>
      <c r="AH65" s="188">
        <v>3</v>
      </c>
      <c r="AI65" s="188">
        <v>1</v>
      </c>
      <c r="AJ65" s="188">
        <v>3</v>
      </c>
      <c r="AK65" s="188">
        <v>1</v>
      </c>
      <c r="AL65" s="188">
        <v>1</v>
      </c>
      <c r="AM65" s="188">
        <v>1</v>
      </c>
      <c r="AN65" s="188">
        <v>1</v>
      </c>
      <c r="AO65" s="188">
        <v>1</v>
      </c>
      <c r="AP65" s="188">
        <v>2</v>
      </c>
      <c r="AQ65" s="188">
        <v>1</v>
      </c>
      <c r="AR65" s="188">
        <v>2</v>
      </c>
      <c r="AS65" s="188">
        <v>1</v>
      </c>
      <c r="AT65" s="188">
        <v>2</v>
      </c>
      <c r="AU65" s="188">
        <v>1</v>
      </c>
      <c r="AV65" s="113">
        <f t="shared" si="28"/>
        <v>52</v>
      </c>
      <c r="AW65" s="113"/>
      <c r="AX65" s="553"/>
      <c r="AY65" s="553"/>
      <c r="AZ65" s="553"/>
      <c r="BA65" s="553"/>
      <c r="BB65" s="553"/>
      <c r="BC65" s="553"/>
      <c r="BD65" s="553"/>
      <c r="BE65" s="554"/>
    </row>
    <row r="66" spans="2:57" ht="22.5" customHeight="1" thickBot="1">
      <c r="B66" s="283"/>
      <c r="C66" s="378"/>
      <c r="D66" s="86" t="s">
        <v>18</v>
      </c>
      <c r="E66" s="94"/>
      <c r="F66" s="94"/>
      <c r="G66" s="94"/>
      <c r="H66" s="94"/>
      <c r="I66" s="94"/>
      <c r="J66" s="94"/>
      <c r="K66" s="94">
        <v>2</v>
      </c>
      <c r="L66" s="94">
        <v>2</v>
      </c>
      <c r="M66" s="94">
        <v>2</v>
      </c>
      <c r="N66" s="94"/>
      <c r="O66" s="94">
        <v>2</v>
      </c>
      <c r="P66" s="94"/>
      <c r="Q66" s="94">
        <v>2</v>
      </c>
      <c r="R66" s="94"/>
      <c r="S66" s="94">
        <v>2</v>
      </c>
      <c r="T66" s="94"/>
      <c r="U66" s="94">
        <v>2</v>
      </c>
      <c r="V66" s="544">
        <f t="shared" si="6"/>
        <v>14</v>
      </c>
      <c r="W66" s="544"/>
      <c r="X66" s="188"/>
      <c r="Y66" s="188"/>
      <c r="Z66" s="188"/>
      <c r="AA66" s="188"/>
      <c r="AB66" s="188"/>
      <c r="AC66" s="188"/>
      <c r="AD66" s="188"/>
      <c r="AE66" s="188">
        <v>2</v>
      </c>
      <c r="AF66" s="188"/>
      <c r="AG66" s="188"/>
      <c r="AH66" s="188"/>
      <c r="AI66" s="188"/>
      <c r="AJ66" s="188"/>
      <c r="AK66" s="188"/>
      <c r="AL66" s="188"/>
      <c r="AM66" s="188"/>
      <c r="AN66" s="188"/>
      <c r="AO66" s="188">
        <v>2</v>
      </c>
      <c r="AP66" s="188"/>
      <c r="AQ66" s="188"/>
      <c r="AR66" s="188"/>
      <c r="AS66" s="188">
        <v>2</v>
      </c>
      <c r="AT66" s="188"/>
      <c r="AU66" s="188"/>
      <c r="AV66" s="113">
        <f t="shared" si="28"/>
        <v>6</v>
      </c>
      <c r="AW66" s="113"/>
      <c r="AX66" s="553"/>
      <c r="AY66" s="553"/>
      <c r="AZ66" s="553"/>
      <c r="BA66" s="553"/>
      <c r="BB66" s="553"/>
      <c r="BC66" s="553"/>
      <c r="BD66" s="553"/>
      <c r="BE66" s="554"/>
    </row>
    <row r="67" spans="2:57" ht="22.5" customHeight="1" thickBot="1">
      <c r="B67" s="282" t="s">
        <v>168</v>
      </c>
      <c r="C67" s="377" t="s">
        <v>197</v>
      </c>
      <c r="D67" s="86" t="s">
        <v>17</v>
      </c>
      <c r="E67" s="94">
        <v>4</v>
      </c>
      <c r="F67" s="94">
        <v>4</v>
      </c>
      <c r="G67" s="94">
        <v>4</v>
      </c>
      <c r="H67" s="94">
        <v>2</v>
      </c>
      <c r="I67" s="94">
        <v>2</v>
      </c>
      <c r="J67" s="94">
        <v>2</v>
      </c>
      <c r="K67" s="94">
        <v>2</v>
      </c>
      <c r="L67" s="94">
        <v>2</v>
      </c>
      <c r="M67" s="94">
        <v>2</v>
      </c>
      <c r="N67" s="94">
        <v>2</v>
      </c>
      <c r="O67" s="94">
        <v>2</v>
      </c>
      <c r="P67" s="94">
        <v>2</v>
      </c>
      <c r="Q67" s="94">
        <v>2</v>
      </c>
      <c r="R67" s="94">
        <v>2</v>
      </c>
      <c r="S67" s="94">
        <v>2</v>
      </c>
      <c r="T67" s="94">
        <v>2</v>
      </c>
      <c r="U67" s="94">
        <v>2</v>
      </c>
      <c r="V67" s="544">
        <f t="shared" si="6"/>
        <v>40</v>
      </c>
      <c r="W67" s="544"/>
      <c r="X67" s="188">
        <v>3</v>
      </c>
      <c r="Y67" s="188">
        <v>3</v>
      </c>
      <c r="Z67" s="188">
        <v>3</v>
      </c>
      <c r="AA67" s="188">
        <v>3</v>
      </c>
      <c r="AB67" s="188">
        <v>3</v>
      </c>
      <c r="AC67" s="188">
        <v>3</v>
      </c>
      <c r="AD67" s="188">
        <v>3</v>
      </c>
      <c r="AE67" s="188">
        <v>3</v>
      </c>
      <c r="AF67" s="188">
        <v>3</v>
      </c>
      <c r="AG67" s="188">
        <v>3</v>
      </c>
      <c r="AH67" s="188">
        <v>3</v>
      </c>
      <c r="AI67" s="188">
        <v>2</v>
      </c>
      <c r="AJ67" s="188">
        <v>3</v>
      </c>
      <c r="AK67" s="188">
        <v>2</v>
      </c>
      <c r="AL67" s="188">
        <v>3</v>
      </c>
      <c r="AM67" s="188">
        <v>1</v>
      </c>
      <c r="AN67" s="188">
        <v>1</v>
      </c>
      <c r="AO67" s="188">
        <v>1</v>
      </c>
      <c r="AP67" s="188">
        <v>2</v>
      </c>
      <c r="AQ67" s="188">
        <v>1</v>
      </c>
      <c r="AR67" s="188">
        <v>2</v>
      </c>
      <c r="AS67" s="188">
        <v>1</v>
      </c>
      <c r="AT67" s="188">
        <v>2</v>
      </c>
      <c r="AU67" s="188"/>
      <c r="AV67" s="113">
        <f t="shared" si="28"/>
        <v>54</v>
      </c>
      <c r="AW67" s="113"/>
      <c r="AX67" s="553"/>
      <c r="AY67" s="553"/>
      <c r="AZ67" s="553"/>
      <c r="BA67" s="553"/>
      <c r="BB67" s="553"/>
      <c r="BC67" s="553"/>
      <c r="BD67" s="553"/>
      <c r="BE67" s="554"/>
    </row>
    <row r="68" spans="2:57" ht="22.5" customHeight="1" thickBot="1">
      <c r="B68" s="283"/>
      <c r="C68" s="378"/>
      <c r="D68" s="86" t="s">
        <v>18</v>
      </c>
      <c r="E68" s="94"/>
      <c r="F68" s="94"/>
      <c r="G68" s="94"/>
      <c r="H68" s="94"/>
      <c r="I68" s="94"/>
      <c r="J68" s="94">
        <v>4</v>
      </c>
      <c r="K68" s="94">
        <v>2</v>
      </c>
      <c r="L68" s="94">
        <v>2</v>
      </c>
      <c r="M68" s="94">
        <v>2</v>
      </c>
      <c r="N68" s="94"/>
      <c r="O68" s="94">
        <v>2</v>
      </c>
      <c r="P68" s="94"/>
      <c r="Q68" s="94">
        <v>2</v>
      </c>
      <c r="R68" s="94"/>
      <c r="S68" s="94"/>
      <c r="T68" s="94"/>
      <c r="U68" s="94"/>
      <c r="V68" s="544">
        <f t="shared" si="6"/>
        <v>14</v>
      </c>
      <c r="W68" s="544"/>
      <c r="X68" s="188"/>
      <c r="Y68" s="188"/>
      <c r="Z68" s="188"/>
      <c r="AA68" s="188"/>
      <c r="AB68" s="188"/>
      <c r="AC68" s="188"/>
      <c r="AD68" s="188"/>
      <c r="AE68" s="188"/>
      <c r="AF68" s="188"/>
      <c r="AG68" s="188">
        <v>2</v>
      </c>
      <c r="AH68" s="188"/>
      <c r="AI68" s="188">
        <v>2</v>
      </c>
      <c r="AJ68" s="188"/>
      <c r="AK68" s="188">
        <v>2</v>
      </c>
      <c r="AL68" s="188"/>
      <c r="AM68" s="188">
        <v>2</v>
      </c>
      <c r="AN68" s="188"/>
      <c r="AO68" s="188"/>
      <c r="AP68" s="188"/>
      <c r="AQ68" s="188"/>
      <c r="AR68" s="188"/>
      <c r="AS68" s="188"/>
      <c r="AT68" s="188">
        <v>2</v>
      </c>
      <c r="AU68" s="188"/>
      <c r="AV68" s="113">
        <f t="shared" si="28"/>
        <v>10</v>
      </c>
      <c r="AW68" s="113"/>
      <c r="AX68" s="553"/>
      <c r="AY68" s="553"/>
      <c r="AZ68" s="553"/>
      <c r="BA68" s="553"/>
      <c r="BB68" s="553"/>
      <c r="BC68" s="553"/>
      <c r="BD68" s="553"/>
      <c r="BE68" s="554"/>
    </row>
    <row r="69" spans="2:57" ht="15.75" customHeight="1" thickBot="1">
      <c r="B69" s="366" t="s">
        <v>107</v>
      </c>
      <c r="C69" s="379" t="s">
        <v>155</v>
      </c>
      <c r="D69" s="131" t="s">
        <v>17</v>
      </c>
      <c r="E69" s="133">
        <f>E71+E73</f>
        <v>0</v>
      </c>
      <c r="F69" s="133">
        <f aca="true" t="shared" si="45" ref="F69:U69">F71+F73</f>
        <v>0</v>
      </c>
      <c r="G69" s="133">
        <f t="shared" si="45"/>
        <v>0</v>
      </c>
      <c r="H69" s="133">
        <f t="shared" si="45"/>
        <v>0</v>
      </c>
      <c r="I69" s="133">
        <f t="shared" si="45"/>
        <v>0</v>
      </c>
      <c r="J69" s="133">
        <f t="shared" si="45"/>
        <v>0</v>
      </c>
      <c r="K69" s="133">
        <f t="shared" si="45"/>
        <v>0</v>
      </c>
      <c r="L69" s="133">
        <f t="shared" si="45"/>
        <v>0</v>
      </c>
      <c r="M69" s="133">
        <f t="shared" si="45"/>
        <v>0</v>
      </c>
      <c r="N69" s="133">
        <f t="shared" si="45"/>
        <v>0</v>
      </c>
      <c r="O69" s="133">
        <f t="shared" si="45"/>
        <v>0</v>
      </c>
      <c r="P69" s="133">
        <f>P71+P73</f>
        <v>0</v>
      </c>
      <c r="Q69" s="133">
        <f>Q71+Q73</f>
        <v>0</v>
      </c>
      <c r="R69" s="133">
        <f>R71+R73</f>
        <v>0</v>
      </c>
      <c r="S69" s="133">
        <f t="shared" si="45"/>
        <v>0</v>
      </c>
      <c r="T69" s="133">
        <f t="shared" si="45"/>
        <v>0</v>
      </c>
      <c r="U69" s="133">
        <f t="shared" si="45"/>
        <v>0</v>
      </c>
      <c r="V69" s="544">
        <f t="shared" si="6"/>
        <v>0</v>
      </c>
      <c r="W69" s="549"/>
      <c r="X69" s="133">
        <f>X71+X73</f>
        <v>8</v>
      </c>
      <c r="Y69" s="133">
        <f aca="true" t="shared" si="46" ref="Y69:AS69">Y71+Y73</f>
        <v>7</v>
      </c>
      <c r="Z69" s="133">
        <f t="shared" si="46"/>
        <v>8</v>
      </c>
      <c r="AA69" s="133">
        <f t="shared" si="46"/>
        <v>8</v>
      </c>
      <c r="AB69" s="133">
        <f t="shared" si="46"/>
        <v>8</v>
      </c>
      <c r="AC69" s="133">
        <f t="shared" si="46"/>
        <v>8</v>
      </c>
      <c r="AD69" s="133">
        <f t="shared" si="46"/>
        <v>8</v>
      </c>
      <c r="AE69" s="133">
        <f t="shared" si="46"/>
        <v>6</v>
      </c>
      <c r="AF69" s="133">
        <f t="shared" si="46"/>
        <v>7</v>
      </c>
      <c r="AG69" s="133">
        <f t="shared" si="46"/>
        <v>6</v>
      </c>
      <c r="AH69" s="133">
        <f t="shared" si="46"/>
        <v>10</v>
      </c>
      <c r="AI69" s="133">
        <f t="shared" si="46"/>
        <v>9</v>
      </c>
      <c r="AJ69" s="133">
        <f t="shared" si="46"/>
        <v>9</v>
      </c>
      <c r="AK69" s="133">
        <f t="shared" si="46"/>
        <v>9</v>
      </c>
      <c r="AL69" s="133">
        <f t="shared" si="46"/>
        <v>8</v>
      </c>
      <c r="AM69" s="133">
        <f t="shared" si="46"/>
        <v>7</v>
      </c>
      <c r="AN69" s="133">
        <f t="shared" si="46"/>
        <v>8</v>
      </c>
      <c r="AO69" s="133">
        <f t="shared" si="46"/>
        <v>7</v>
      </c>
      <c r="AP69" s="133">
        <f t="shared" si="46"/>
        <v>9</v>
      </c>
      <c r="AQ69" s="133">
        <f t="shared" si="46"/>
        <v>7</v>
      </c>
      <c r="AR69" s="133">
        <f t="shared" si="46"/>
        <v>7</v>
      </c>
      <c r="AS69" s="133">
        <f t="shared" si="46"/>
        <v>7</v>
      </c>
      <c r="AT69" s="190">
        <f>AT71+AT73</f>
        <v>7</v>
      </c>
      <c r="AU69" s="190">
        <f>AU71+AU73</f>
        <v>0</v>
      </c>
      <c r="AV69" s="113">
        <f t="shared" si="28"/>
        <v>178</v>
      </c>
      <c r="AW69" s="113"/>
      <c r="AX69" s="553"/>
      <c r="AY69" s="553"/>
      <c r="AZ69" s="553"/>
      <c r="BA69" s="553"/>
      <c r="BB69" s="553"/>
      <c r="BC69" s="553"/>
      <c r="BD69" s="553"/>
      <c r="BE69" s="554"/>
    </row>
    <row r="70" spans="2:57" ht="15.75" thickBot="1">
      <c r="B70" s="367"/>
      <c r="C70" s="380"/>
      <c r="D70" s="131" t="s">
        <v>18</v>
      </c>
      <c r="E70" s="133">
        <f aca="true" t="shared" si="47" ref="E70:T70">E72</f>
        <v>0</v>
      </c>
      <c r="F70" s="133">
        <f t="shared" si="47"/>
        <v>0</v>
      </c>
      <c r="G70" s="133">
        <f t="shared" si="47"/>
        <v>0</v>
      </c>
      <c r="H70" s="133">
        <f t="shared" si="47"/>
        <v>0</v>
      </c>
      <c r="I70" s="133">
        <f t="shared" si="47"/>
        <v>0</v>
      </c>
      <c r="J70" s="133">
        <f t="shared" si="47"/>
        <v>0</v>
      </c>
      <c r="K70" s="133">
        <f t="shared" si="47"/>
        <v>0</v>
      </c>
      <c r="L70" s="133">
        <f t="shared" si="47"/>
        <v>0</v>
      </c>
      <c r="M70" s="133">
        <f t="shared" si="47"/>
        <v>0</v>
      </c>
      <c r="N70" s="133">
        <f t="shared" si="47"/>
        <v>0</v>
      </c>
      <c r="O70" s="133">
        <f t="shared" si="47"/>
        <v>0</v>
      </c>
      <c r="P70" s="133">
        <f>P72</f>
        <v>0</v>
      </c>
      <c r="Q70" s="133">
        <f>Q72</f>
        <v>0</v>
      </c>
      <c r="R70" s="133">
        <f>R72</f>
        <v>0</v>
      </c>
      <c r="S70" s="133">
        <f t="shared" si="47"/>
        <v>0</v>
      </c>
      <c r="T70" s="133">
        <f t="shared" si="47"/>
        <v>0</v>
      </c>
      <c r="U70" s="133">
        <f>U72</f>
        <v>0</v>
      </c>
      <c r="V70" s="544">
        <f t="shared" si="6"/>
        <v>0</v>
      </c>
      <c r="W70" s="549"/>
      <c r="X70" s="133">
        <f>X72+X74</f>
        <v>0</v>
      </c>
      <c r="Y70" s="133">
        <f aca="true" t="shared" si="48" ref="Y70:AS70">Y72+Y74</f>
        <v>0</v>
      </c>
      <c r="Z70" s="133">
        <f t="shared" si="48"/>
        <v>0</v>
      </c>
      <c r="AA70" s="133">
        <f t="shared" si="48"/>
        <v>0</v>
      </c>
      <c r="AB70" s="133">
        <f t="shared" si="48"/>
        <v>0</v>
      </c>
      <c r="AC70" s="133">
        <f t="shared" si="48"/>
        <v>0</v>
      </c>
      <c r="AD70" s="133">
        <f t="shared" si="48"/>
        <v>0</v>
      </c>
      <c r="AE70" s="133">
        <f t="shared" si="48"/>
        <v>2</v>
      </c>
      <c r="AF70" s="133">
        <f t="shared" si="48"/>
        <v>0</v>
      </c>
      <c r="AG70" s="133">
        <f t="shared" si="48"/>
        <v>2</v>
      </c>
      <c r="AH70" s="133">
        <f t="shared" si="48"/>
        <v>0</v>
      </c>
      <c r="AI70" s="133">
        <f t="shared" si="48"/>
        <v>2</v>
      </c>
      <c r="AJ70" s="133">
        <f t="shared" si="48"/>
        <v>0</v>
      </c>
      <c r="AK70" s="133">
        <f t="shared" si="48"/>
        <v>0</v>
      </c>
      <c r="AL70" s="133">
        <f t="shared" si="48"/>
        <v>0</v>
      </c>
      <c r="AM70" s="133">
        <f t="shared" si="48"/>
        <v>2</v>
      </c>
      <c r="AN70" s="133">
        <f t="shared" si="48"/>
        <v>0</v>
      </c>
      <c r="AO70" s="133">
        <f t="shared" si="48"/>
        <v>0</v>
      </c>
      <c r="AP70" s="133">
        <f t="shared" si="48"/>
        <v>0</v>
      </c>
      <c r="AQ70" s="133">
        <f t="shared" si="48"/>
        <v>2</v>
      </c>
      <c r="AR70" s="133">
        <f t="shared" si="48"/>
        <v>0</v>
      </c>
      <c r="AS70" s="133">
        <f t="shared" si="48"/>
        <v>0</v>
      </c>
      <c r="AT70" s="190">
        <f>AT72+AT74</f>
        <v>0</v>
      </c>
      <c r="AU70" s="190">
        <f>AU72+AU74</f>
        <v>0</v>
      </c>
      <c r="AV70" s="113">
        <f t="shared" si="28"/>
        <v>10</v>
      </c>
      <c r="AW70" s="113"/>
      <c r="AX70" s="553"/>
      <c r="AY70" s="553"/>
      <c r="AZ70" s="553"/>
      <c r="BA70" s="553"/>
      <c r="BB70" s="553"/>
      <c r="BC70" s="553"/>
      <c r="BD70" s="553"/>
      <c r="BE70" s="554"/>
    </row>
    <row r="71" spans="2:57" ht="15.75" thickBot="1">
      <c r="B71" s="282" t="s">
        <v>108</v>
      </c>
      <c r="C71" s="372" t="s">
        <v>198</v>
      </c>
      <c r="D71" s="86" t="s">
        <v>17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544">
        <f t="shared" si="6"/>
        <v>0</v>
      </c>
      <c r="W71" s="544"/>
      <c r="X71" s="123">
        <v>5</v>
      </c>
      <c r="Y71" s="123">
        <v>4</v>
      </c>
      <c r="Z71" s="123">
        <v>5</v>
      </c>
      <c r="AA71" s="123">
        <v>5</v>
      </c>
      <c r="AB71" s="123">
        <v>5</v>
      </c>
      <c r="AC71" s="123">
        <v>5</v>
      </c>
      <c r="AD71" s="123">
        <v>5</v>
      </c>
      <c r="AE71" s="123">
        <v>3</v>
      </c>
      <c r="AF71" s="123">
        <v>4</v>
      </c>
      <c r="AG71" s="123">
        <v>3</v>
      </c>
      <c r="AH71" s="123">
        <v>4</v>
      </c>
      <c r="AI71" s="123">
        <v>3</v>
      </c>
      <c r="AJ71" s="123">
        <v>3</v>
      </c>
      <c r="AK71" s="123">
        <v>3</v>
      </c>
      <c r="AL71" s="123">
        <v>2</v>
      </c>
      <c r="AM71" s="123">
        <v>1</v>
      </c>
      <c r="AN71" s="123">
        <v>2</v>
      </c>
      <c r="AO71" s="123">
        <v>1</v>
      </c>
      <c r="AP71" s="123">
        <v>3</v>
      </c>
      <c r="AQ71" s="123">
        <v>1</v>
      </c>
      <c r="AR71" s="123">
        <v>1</v>
      </c>
      <c r="AS71" s="123">
        <v>1</v>
      </c>
      <c r="AT71" s="123">
        <v>1</v>
      </c>
      <c r="AU71" s="123"/>
      <c r="AV71" s="113">
        <f t="shared" si="28"/>
        <v>70</v>
      </c>
      <c r="AW71" s="113"/>
      <c r="AX71" s="553"/>
      <c r="AY71" s="553"/>
      <c r="AZ71" s="553"/>
      <c r="BA71" s="553"/>
      <c r="BB71" s="553"/>
      <c r="BC71" s="553"/>
      <c r="BD71" s="553"/>
      <c r="BE71" s="554"/>
    </row>
    <row r="72" spans="2:57" ht="19.5" customHeight="1" thickBot="1">
      <c r="B72" s="283"/>
      <c r="C72" s="373"/>
      <c r="D72" s="86" t="s">
        <v>18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2"/>
      <c r="Q72" s="92"/>
      <c r="R72" s="92"/>
      <c r="S72" s="93"/>
      <c r="T72" s="92"/>
      <c r="U72" s="94"/>
      <c r="V72" s="544">
        <f t="shared" si="6"/>
        <v>0</v>
      </c>
      <c r="W72" s="544"/>
      <c r="X72" s="117"/>
      <c r="Y72" s="117"/>
      <c r="Z72" s="117"/>
      <c r="AA72" s="117"/>
      <c r="AB72" s="117"/>
      <c r="AC72" s="117"/>
      <c r="AD72" s="117"/>
      <c r="AE72" s="117">
        <v>2</v>
      </c>
      <c r="AF72" s="117"/>
      <c r="AG72" s="117">
        <v>2</v>
      </c>
      <c r="AH72" s="117"/>
      <c r="AI72" s="117">
        <v>2</v>
      </c>
      <c r="AJ72" s="117"/>
      <c r="AK72" s="117"/>
      <c r="AL72" s="117"/>
      <c r="AM72" s="117">
        <v>2</v>
      </c>
      <c r="AN72" s="117"/>
      <c r="AO72" s="117"/>
      <c r="AP72" s="117"/>
      <c r="AQ72" s="117">
        <v>2</v>
      </c>
      <c r="AR72" s="117"/>
      <c r="AS72" s="117"/>
      <c r="AT72" s="117"/>
      <c r="AU72" s="117"/>
      <c r="AV72" s="113">
        <f t="shared" si="28"/>
        <v>10</v>
      </c>
      <c r="AW72" s="113"/>
      <c r="AX72" s="553"/>
      <c r="AY72" s="553"/>
      <c r="AZ72" s="553"/>
      <c r="BA72" s="553"/>
      <c r="BB72" s="553"/>
      <c r="BC72" s="553"/>
      <c r="BD72" s="553"/>
      <c r="BE72" s="554"/>
    </row>
    <row r="73" spans="2:57" ht="15.75" thickBot="1">
      <c r="B73" s="282" t="s">
        <v>109</v>
      </c>
      <c r="C73" s="381" t="s">
        <v>96</v>
      </c>
      <c r="D73" s="86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2"/>
      <c r="Q73" s="92"/>
      <c r="R73" s="92"/>
      <c r="S73" s="93"/>
      <c r="T73" s="93"/>
      <c r="U73" s="93"/>
      <c r="V73" s="544">
        <f t="shared" si="6"/>
        <v>0</v>
      </c>
      <c r="W73" s="544"/>
      <c r="X73" s="117">
        <v>3</v>
      </c>
      <c r="Y73" s="117">
        <v>3</v>
      </c>
      <c r="Z73" s="117">
        <v>3</v>
      </c>
      <c r="AA73" s="117">
        <v>3</v>
      </c>
      <c r="AB73" s="117">
        <v>3</v>
      </c>
      <c r="AC73" s="117">
        <v>3</v>
      </c>
      <c r="AD73" s="117">
        <v>3</v>
      </c>
      <c r="AE73" s="117">
        <v>3</v>
      </c>
      <c r="AF73" s="117">
        <v>3</v>
      </c>
      <c r="AG73" s="117">
        <v>3</v>
      </c>
      <c r="AH73" s="117">
        <v>6</v>
      </c>
      <c r="AI73" s="117">
        <v>6</v>
      </c>
      <c r="AJ73" s="117">
        <v>6</v>
      </c>
      <c r="AK73" s="117">
        <v>6</v>
      </c>
      <c r="AL73" s="117">
        <v>6</v>
      </c>
      <c r="AM73" s="117">
        <v>6</v>
      </c>
      <c r="AN73" s="117">
        <v>6</v>
      </c>
      <c r="AO73" s="117">
        <v>6</v>
      </c>
      <c r="AP73" s="117">
        <v>6</v>
      </c>
      <c r="AQ73" s="117">
        <v>6</v>
      </c>
      <c r="AR73" s="117">
        <v>6</v>
      </c>
      <c r="AS73" s="117">
        <v>6</v>
      </c>
      <c r="AT73" s="117">
        <v>6</v>
      </c>
      <c r="AU73" s="117"/>
      <c r="AV73" s="113">
        <f t="shared" si="28"/>
        <v>108</v>
      </c>
      <c r="AW73" s="113"/>
      <c r="AX73" s="553"/>
      <c r="AY73" s="553"/>
      <c r="AZ73" s="553"/>
      <c r="BA73" s="553"/>
      <c r="BB73" s="553"/>
      <c r="BC73" s="553"/>
      <c r="BD73" s="553"/>
      <c r="BE73" s="554"/>
    </row>
    <row r="74" spans="2:57" ht="15.75" thickBot="1">
      <c r="B74" s="283"/>
      <c r="C74" s="382"/>
      <c r="D74" s="86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2"/>
      <c r="Q74" s="92"/>
      <c r="R74" s="92"/>
      <c r="S74" s="93"/>
      <c r="T74" s="92"/>
      <c r="U74" s="94"/>
      <c r="V74" s="544">
        <f t="shared" si="6"/>
        <v>0</v>
      </c>
      <c r="W74" s="544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26"/>
      <c r="AM74" s="123"/>
      <c r="AN74" s="123"/>
      <c r="AO74" s="123"/>
      <c r="AP74" s="123"/>
      <c r="AQ74" s="123"/>
      <c r="AR74" s="117"/>
      <c r="AS74" s="124"/>
      <c r="AT74" s="124"/>
      <c r="AU74" s="124"/>
      <c r="AV74" s="113">
        <f t="shared" si="28"/>
        <v>0</v>
      </c>
      <c r="AW74" s="113"/>
      <c r="AX74" s="553"/>
      <c r="AY74" s="553"/>
      <c r="AZ74" s="553"/>
      <c r="BA74" s="553"/>
      <c r="BB74" s="553"/>
      <c r="BC74" s="553"/>
      <c r="BD74" s="553"/>
      <c r="BE74" s="554"/>
    </row>
    <row r="75" spans="2:57" ht="15.75" thickBot="1">
      <c r="B75" s="385" t="s">
        <v>37</v>
      </c>
      <c r="C75" s="386"/>
      <c r="D75" s="387"/>
      <c r="E75" s="97">
        <f aca="true" t="shared" si="49" ref="E75:U75">E11+E21</f>
        <v>36</v>
      </c>
      <c r="F75" s="97">
        <f t="shared" si="49"/>
        <v>36</v>
      </c>
      <c r="G75" s="97">
        <f t="shared" si="49"/>
        <v>36</v>
      </c>
      <c r="H75" s="97">
        <f t="shared" si="49"/>
        <v>36</v>
      </c>
      <c r="I75" s="97">
        <f t="shared" si="49"/>
        <v>34</v>
      </c>
      <c r="J75" s="97">
        <f t="shared" si="49"/>
        <v>30</v>
      </c>
      <c r="K75" s="97">
        <f t="shared" si="49"/>
        <v>30</v>
      </c>
      <c r="L75" s="97">
        <f t="shared" si="49"/>
        <v>30</v>
      </c>
      <c r="M75" s="97">
        <f t="shared" si="49"/>
        <v>30</v>
      </c>
      <c r="N75" s="97">
        <f t="shared" si="49"/>
        <v>30</v>
      </c>
      <c r="O75" s="97">
        <f t="shared" si="49"/>
        <v>30</v>
      </c>
      <c r="P75" s="97">
        <f t="shared" si="49"/>
        <v>30</v>
      </c>
      <c r="Q75" s="97">
        <f t="shared" si="49"/>
        <v>30</v>
      </c>
      <c r="R75" s="97">
        <f t="shared" si="49"/>
        <v>30</v>
      </c>
      <c r="S75" s="97">
        <f t="shared" si="49"/>
        <v>30</v>
      </c>
      <c r="T75" s="97">
        <f t="shared" si="49"/>
        <v>30</v>
      </c>
      <c r="U75" s="97">
        <f t="shared" si="49"/>
        <v>30</v>
      </c>
      <c r="V75" s="544">
        <f t="shared" si="6"/>
        <v>538</v>
      </c>
      <c r="W75" s="550"/>
      <c r="X75" s="128">
        <f>X11+X21</f>
        <v>36</v>
      </c>
      <c r="Y75" s="128">
        <f aca="true" t="shared" si="50" ref="Y75:AS75">Y11+Y21</f>
        <v>36</v>
      </c>
      <c r="Z75" s="128">
        <f t="shared" si="50"/>
        <v>36</v>
      </c>
      <c r="AA75" s="128">
        <f t="shared" si="50"/>
        <v>36</v>
      </c>
      <c r="AB75" s="128">
        <f t="shared" si="50"/>
        <v>36</v>
      </c>
      <c r="AC75" s="128">
        <f t="shared" si="50"/>
        <v>36</v>
      </c>
      <c r="AD75" s="128">
        <f t="shared" si="50"/>
        <v>36</v>
      </c>
      <c r="AE75" s="128">
        <f t="shared" si="50"/>
        <v>30</v>
      </c>
      <c r="AF75" s="128">
        <f t="shared" si="50"/>
        <v>36</v>
      </c>
      <c r="AG75" s="128">
        <f t="shared" si="50"/>
        <v>32</v>
      </c>
      <c r="AH75" s="128">
        <f t="shared" si="50"/>
        <v>36</v>
      </c>
      <c r="AI75" s="128">
        <f t="shared" si="50"/>
        <v>32</v>
      </c>
      <c r="AJ75" s="128">
        <f t="shared" si="50"/>
        <v>36</v>
      </c>
      <c r="AK75" s="128">
        <f t="shared" si="50"/>
        <v>32</v>
      </c>
      <c r="AL75" s="128">
        <f t="shared" si="50"/>
        <v>30</v>
      </c>
      <c r="AM75" s="128">
        <f t="shared" si="50"/>
        <v>30</v>
      </c>
      <c r="AN75" s="128">
        <f t="shared" si="50"/>
        <v>30</v>
      </c>
      <c r="AO75" s="128">
        <f t="shared" si="50"/>
        <v>30</v>
      </c>
      <c r="AP75" s="128">
        <f t="shared" si="50"/>
        <v>30</v>
      </c>
      <c r="AQ75" s="128">
        <f t="shared" si="50"/>
        <v>30</v>
      </c>
      <c r="AR75" s="128">
        <f t="shared" si="50"/>
        <v>30</v>
      </c>
      <c r="AS75" s="128">
        <f t="shared" si="50"/>
        <v>30</v>
      </c>
      <c r="AT75" s="128">
        <f>AT11+AT21</f>
        <v>30</v>
      </c>
      <c r="AU75" s="128">
        <f>AU11+AU21</f>
        <v>18</v>
      </c>
      <c r="AV75" s="113">
        <f t="shared" si="28"/>
        <v>774</v>
      </c>
      <c r="AW75" s="113"/>
      <c r="AX75" s="558"/>
      <c r="AY75" s="558"/>
      <c r="AZ75" s="558"/>
      <c r="BA75" s="558"/>
      <c r="BB75" s="558"/>
      <c r="BC75" s="558"/>
      <c r="BD75" s="558"/>
      <c r="BE75" s="559"/>
    </row>
    <row r="76" spans="2:57" ht="15.75" thickBot="1">
      <c r="B76" s="374" t="s">
        <v>19</v>
      </c>
      <c r="C76" s="375"/>
      <c r="D76" s="376"/>
      <c r="E76" s="97">
        <f aca="true" t="shared" si="51" ref="E76:U76">E12+E22</f>
        <v>0</v>
      </c>
      <c r="F76" s="97">
        <f t="shared" si="51"/>
        <v>0</v>
      </c>
      <c r="G76" s="97">
        <f t="shared" si="51"/>
        <v>0</v>
      </c>
      <c r="H76" s="97">
        <f t="shared" si="51"/>
        <v>0</v>
      </c>
      <c r="I76" s="97">
        <f t="shared" si="51"/>
        <v>2</v>
      </c>
      <c r="J76" s="97">
        <f t="shared" si="51"/>
        <v>6</v>
      </c>
      <c r="K76" s="97">
        <f t="shared" si="51"/>
        <v>6</v>
      </c>
      <c r="L76" s="97">
        <f t="shared" si="51"/>
        <v>6</v>
      </c>
      <c r="M76" s="97">
        <f t="shared" si="51"/>
        <v>6</v>
      </c>
      <c r="N76" s="97">
        <f t="shared" si="51"/>
        <v>6</v>
      </c>
      <c r="O76" s="97">
        <f t="shared" si="51"/>
        <v>6</v>
      </c>
      <c r="P76" s="97">
        <f t="shared" si="51"/>
        <v>6</v>
      </c>
      <c r="Q76" s="97">
        <f t="shared" si="51"/>
        <v>6</v>
      </c>
      <c r="R76" s="97">
        <f t="shared" si="51"/>
        <v>6</v>
      </c>
      <c r="S76" s="97">
        <f t="shared" si="51"/>
        <v>6</v>
      </c>
      <c r="T76" s="97">
        <f t="shared" si="51"/>
        <v>6</v>
      </c>
      <c r="U76" s="97">
        <f t="shared" si="51"/>
        <v>6</v>
      </c>
      <c r="V76" s="544">
        <f t="shared" si="6"/>
        <v>74</v>
      </c>
      <c r="W76" s="550"/>
      <c r="X76" s="128">
        <f>X12+X22</f>
        <v>0</v>
      </c>
      <c r="Y76" s="128">
        <f aca="true" t="shared" si="52" ref="Y76:AS76">Y12+Y22</f>
        <v>0</v>
      </c>
      <c r="Z76" s="128">
        <f t="shared" si="52"/>
        <v>0</v>
      </c>
      <c r="AA76" s="128">
        <f t="shared" si="52"/>
        <v>0</v>
      </c>
      <c r="AB76" s="128">
        <f t="shared" si="52"/>
        <v>0</v>
      </c>
      <c r="AC76" s="128">
        <f t="shared" si="52"/>
        <v>0</v>
      </c>
      <c r="AD76" s="128">
        <f t="shared" si="52"/>
        <v>0</v>
      </c>
      <c r="AE76" s="128">
        <f t="shared" si="52"/>
        <v>6</v>
      </c>
      <c r="AF76" s="128">
        <f t="shared" si="52"/>
        <v>0</v>
      </c>
      <c r="AG76" s="128">
        <f t="shared" si="52"/>
        <v>4</v>
      </c>
      <c r="AH76" s="128">
        <f t="shared" si="52"/>
        <v>0</v>
      </c>
      <c r="AI76" s="128">
        <f t="shared" si="52"/>
        <v>4</v>
      </c>
      <c r="AJ76" s="128">
        <f t="shared" si="52"/>
        <v>0</v>
      </c>
      <c r="AK76" s="128">
        <f t="shared" si="52"/>
        <v>4</v>
      </c>
      <c r="AL76" s="128">
        <f t="shared" si="52"/>
        <v>6</v>
      </c>
      <c r="AM76" s="128">
        <f t="shared" si="52"/>
        <v>6</v>
      </c>
      <c r="AN76" s="128">
        <f t="shared" si="52"/>
        <v>6</v>
      </c>
      <c r="AO76" s="128">
        <f t="shared" si="52"/>
        <v>6</v>
      </c>
      <c r="AP76" s="128">
        <f t="shared" si="52"/>
        <v>6</v>
      </c>
      <c r="AQ76" s="128">
        <f t="shared" si="52"/>
        <v>6</v>
      </c>
      <c r="AR76" s="128">
        <f t="shared" si="52"/>
        <v>6</v>
      </c>
      <c r="AS76" s="128">
        <f t="shared" si="52"/>
        <v>6</v>
      </c>
      <c r="AT76" s="128">
        <f>AT12+AT22</f>
        <v>6</v>
      </c>
      <c r="AU76" s="128">
        <f>AU12+AU22</f>
        <v>0</v>
      </c>
      <c r="AV76" s="113">
        <f t="shared" si="28"/>
        <v>72</v>
      </c>
      <c r="AW76" s="113"/>
      <c r="AX76" s="558"/>
      <c r="AY76" s="558"/>
      <c r="AZ76" s="558"/>
      <c r="BA76" s="558"/>
      <c r="BB76" s="558"/>
      <c r="BC76" s="558"/>
      <c r="BD76" s="558"/>
      <c r="BE76" s="559"/>
    </row>
    <row r="77" spans="2:57" ht="15.75" thickBot="1">
      <c r="B77" s="374" t="s">
        <v>20</v>
      </c>
      <c r="C77" s="375"/>
      <c r="D77" s="376"/>
      <c r="E77" s="98">
        <f aca="true" t="shared" si="53" ref="E77:T77">E75+E76</f>
        <v>36</v>
      </c>
      <c r="F77" s="98">
        <f t="shared" si="53"/>
        <v>36</v>
      </c>
      <c r="G77" s="98">
        <f t="shared" si="53"/>
        <v>36</v>
      </c>
      <c r="H77" s="98">
        <f t="shared" si="53"/>
        <v>36</v>
      </c>
      <c r="I77" s="98">
        <f t="shared" si="53"/>
        <v>36</v>
      </c>
      <c r="J77" s="98">
        <f t="shared" si="53"/>
        <v>36</v>
      </c>
      <c r="K77" s="98">
        <f t="shared" si="53"/>
        <v>36</v>
      </c>
      <c r="L77" s="98">
        <f t="shared" si="53"/>
        <v>36</v>
      </c>
      <c r="M77" s="98">
        <f t="shared" si="53"/>
        <v>36</v>
      </c>
      <c r="N77" s="98">
        <f t="shared" si="53"/>
        <v>36</v>
      </c>
      <c r="O77" s="98">
        <f t="shared" si="53"/>
        <v>36</v>
      </c>
      <c r="P77" s="98">
        <f>P75+P76</f>
        <v>36</v>
      </c>
      <c r="Q77" s="98">
        <f>Q75+Q76</f>
        <v>36</v>
      </c>
      <c r="R77" s="98">
        <f>R75+R76</f>
        <v>36</v>
      </c>
      <c r="S77" s="98">
        <f t="shared" si="53"/>
        <v>36</v>
      </c>
      <c r="T77" s="98">
        <f t="shared" si="53"/>
        <v>36</v>
      </c>
      <c r="U77" s="98">
        <f>U75+U76</f>
        <v>36</v>
      </c>
      <c r="V77" s="544">
        <f t="shared" si="6"/>
        <v>612</v>
      </c>
      <c r="W77" s="551"/>
      <c r="X77" s="130">
        <f aca="true" t="shared" si="54" ref="X77:AS77">X75+X76</f>
        <v>36</v>
      </c>
      <c r="Y77" s="130">
        <f t="shared" si="54"/>
        <v>36</v>
      </c>
      <c r="Z77" s="130">
        <f t="shared" si="54"/>
        <v>36</v>
      </c>
      <c r="AA77" s="130">
        <f t="shared" si="54"/>
        <v>36</v>
      </c>
      <c r="AB77" s="130">
        <f t="shared" si="54"/>
        <v>36</v>
      </c>
      <c r="AC77" s="130">
        <f t="shared" si="54"/>
        <v>36</v>
      </c>
      <c r="AD77" s="130">
        <f t="shared" si="54"/>
        <v>36</v>
      </c>
      <c r="AE77" s="130">
        <f t="shared" si="54"/>
        <v>36</v>
      </c>
      <c r="AF77" s="130">
        <f t="shared" si="54"/>
        <v>36</v>
      </c>
      <c r="AG77" s="130">
        <f t="shared" si="54"/>
        <v>36</v>
      </c>
      <c r="AH77" s="130">
        <f t="shared" si="54"/>
        <v>36</v>
      </c>
      <c r="AI77" s="130">
        <f t="shared" si="54"/>
        <v>36</v>
      </c>
      <c r="AJ77" s="130">
        <f t="shared" si="54"/>
        <v>36</v>
      </c>
      <c r="AK77" s="130">
        <f t="shared" si="54"/>
        <v>36</v>
      </c>
      <c r="AL77" s="130">
        <f t="shared" si="54"/>
        <v>36</v>
      </c>
      <c r="AM77" s="130">
        <f t="shared" si="54"/>
        <v>36</v>
      </c>
      <c r="AN77" s="130">
        <f t="shared" si="54"/>
        <v>36</v>
      </c>
      <c r="AO77" s="130">
        <f t="shared" si="54"/>
        <v>36</v>
      </c>
      <c r="AP77" s="130">
        <f t="shared" si="54"/>
        <v>36</v>
      </c>
      <c r="AQ77" s="130">
        <f t="shared" si="54"/>
        <v>36</v>
      </c>
      <c r="AR77" s="130">
        <f t="shared" si="54"/>
        <v>36</v>
      </c>
      <c r="AS77" s="130">
        <f t="shared" si="54"/>
        <v>36</v>
      </c>
      <c r="AT77" s="130">
        <f>AT75+AT76</f>
        <v>36</v>
      </c>
      <c r="AU77" s="130">
        <f>AU75+AU76</f>
        <v>18</v>
      </c>
      <c r="AV77" s="113">
        <f t="shared" si="28"/>
        <v>846</v>
      </c>
      <c r="AW77" s="113"/>
      <c r="AX77" s="553"/>
      <c r="AY77" s="553"/>
      <c r="AZ77" s="553"/>
      <c r="BA77" s="553"/>
      <c r="BB77" s="553"/>
      <c r="BC77" s="553"/>
      <c r="BD77" s="553"/>
      <c r="BE77" s="554"/>
    </row>
  </sheetData>
  <sheetProtection/>
  <mergeCells count="91">
    <mergeCell ref="B67:B68"/>
    <mergeCell ref="C67:C68"/>
    <mergeCell ref="B45:B46"/>
    <mergeCell ref="C45:C46"/>
    <mergeCell ref="B47:B48"/>
    <mergeCell ref="C47:C48"/>
    <mergeCell ref="B59:B60"/>
    <mergeCell ref="C59:C60"/>
    <mergeCell ref="C21:C22"/>
    <mergeCell ref="AU10:AV10"/>
    <mergeCell ref="AU8:AV8"/>
    <mergeCell ref="B33:B34"/>
    <mergeCell ref="C33:C34"/>
    <mergeCell ref="B43:B44"/>
    <mergeCell ref="C43:C44"/>
    <mergeCell ref="B71:B72"/>
    <mergeCell ref="C55:C56"/>
    <mergeCell ref="J1:AJ1"/>
    <mergeCell ref="A2:BE2"/>
    <mergeCell ref="B3:BD3"/>
    <mergeCell ref="AO4:BA4"/>
    <mergeCell ref="B21:B22"/>
    <mergeCell ref="B65:B66"/>
    <mergeCell ref="B76:D76"/>
    <mergeCell ref="B27:B28"/>
    <mergeCell ref="C27:C28"/>
    <mergeCell ref="B41:B42"/>
    <mergeCell ref="C41:C42"/>
    <mergeCell ref="B35:B36"/>
    <mergeCell ref="B29:B30"/>
    <mergeCell ref="C63:C64"/>
    <mergeCell ref="B75:D75"/>
    <mergeCell ref="C35:C36"/>
    <mergeCell ref="C71:C72"/>
    <mergeCell ref="E7:BE7"/>
    <mergeCell ref="B77:D77"/>
    <mergeCell ref="C51:C52"/>
    <mergeCell ref="C65:C66"/>
    <mergeCell ref="B69:B70"/>
    <mergeCell ref="C69:C70"/>
    <mergeCell ref="B73:B74"/>
    <mergeCell ref="C73:C74"/>
    <mergeCell ref="C19:C20"/>
    <mergeCell ref="B63:B64"/>
    <mergeCell ref="V5:AB5"/>
    <mergeCell ref="B13:B14"/>
    <mergeCell ref="N6:Q6"/>
    <mergeCell ref="AX6:AZ6"/>
    <mergeCell ref="B6:B10"/>
    <mergeCell ref="J6:L6"/>
    <mergeCell ref="AA6:AC6"/>
    <mergeCell ref="B15:B16"/>
    <mergeCell ref="C6:C10"/>
    <mergeCell ref="D6:D10"/>
    <mergeCell ref="F6:H6"/>
    <mergeCell ref="BB6:BE6"/>
    <mergeCell ref="AE6:AH6"/>
    <mergeCell ref="AJ6:AL6"/>
    <mergeCell ref="AN6:AQ6"/>
    <mergeCell ref="AS6:AV6"/>
    <mergeCell ref="E9:BE9"/>
    <mergeCell ref="B11:B12"/>
    <mergeCell ref="C11:C12"/>
    <mergeCell ref="B37:B38"/>
    <mergeCell ref="C37:C38"/>
    <mergeCell ref="B19:B20"/>
    <mergeCell ref="B23:B24"/>
    <mergeCell ref="C23:C24"/>
    <mergeCell ref="C13:C14"/>
    <mergeCell ref="B25:B26"/>
    <mergeCell ref="C29:C30"/>
    <mergeCell ref="B39:B40"/>
    <mergeCell ref="B49:B50"/>
    <mergeCell ref="B53:B54"/>
    <mergeCell ref="C53:C54"/>
    <mergeCell ref="C15:C16"/>
    <mergeCell ref="B17:B18"/>
    <mergeCell ref="C17:C18"/>
    <mergeCell ref="C25:C26"/>
    <mergeCell ref="C31:C32"/>
    <mergeCell ref="B31:B32"/>
    <mergeCell ref="B55:B56"/>
    <mergeCell ref="B61:B62"/>
    <mergeCell ref="S6:U6"/>
    <mergeCell ref="W6:Y6"/>
    <mergeCell ref="B57:B58"/>
    <mergeCell ref="C57:C58"/>
    <mergeCell ref="C61:C62"/>
    <mergeCell ref="C49:C50"/>
    <mergeCell ref="C39:C40"/>
    <mergeCell ref="B51:B52"/>
  </mergeCells>
  <printOptions/>
  <pageMargins left="0.15748031496062992" right="0.15748031496062992" top="0.15748031496062992" bottom="0.15748031496062992" header="0.31496062992125984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7"/>
  <sheetViews>
    <sheetView zoomScaleSheetLayoutView="80" workbookViewId="0" topLeftCell="D10">
      <selection activeCell="D1" sqref="A1:IV4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0" width="4.421875" style="0" customWidth="1"/>
    <col min="21" max="21" width="5.8515625" style="0" customWidth="1"/>
    <col min="22" max="45" width="4.421875" style="0" customWidth="1"/>
    <col min="46" max="46" width="6.421875" style="0" customWidth="1"/>
    <col min="47" max="47" width="4.57421875" style="0" customWidth="1"/>
    <col min="48" max="49" width="4.421875" style="0" customWidth="1"/>
    <col min="50" max="56" width="4.57421875" style="0" customWidth="1"/>
    <col min="57" max="57" width="4.28125" style="0" customWidth="1"/>
  </cols>
  <sheetData>
    <row r="1" spans="1:56" ht="15">
      <c r="A1" s="1"/>
      <c r="B1" s="1"/>
      <c r="C1" s="1"/>
      <c r="D1" s="1"/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3"/>
      <c r="AL1" s="13"/>
      <c r="AM1" s="13"/>
      <c r="AN1" s="13"/>
      <c r="AP1" s="11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</row>
    <row r="3" spans="1:55" ht="15">
      <c r="A3" s="1"/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</row>
    <row r="4" spans="1:55" ht="15.75" thickBo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16"/>
      <c r="AO4" s="263" t="s">
        <v>36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16"/>
      <c r="BB4" s="16"/>
      <c r="BC4" s="16"/>
    </row>
    <row r="5" spans="2:54" ht="19.5" thickBot="1">
      <c r="B5" s="14" t="s">
        <v>38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4"/>
      <c r="N5" s="14"/>
      <c r="O5" s="14"/>
      <c r="P5" s="14"/>
      <c r="Q5" s="14"/>
      <c r="R5" s="14"/>
      <c r="S5" s="15"/>
      <c r="T5" s="15"/>
      <c r="U5" s="15"/>
      <c r="V5" s="368" t="s">
        <v>41</v>
      </c>
      <c r="W5" s="369"/>
      <c r="X5" s="369"/>
      <c r="Y5" s="369"/>
      <c r="Z5" s="369"/>
      <c r="AA5" s="369"/>
      <c r="AB5" s="370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6"/>
      <c r="AO5" s="16"/>
      <c r="AP5" s="15"/>
      <c r="AQ5" s="16"/>
      <c r="AR5" s="16"/>
      <c r="AS5" s="16"/>
      <c r="AT5" s="16"/>
      <c r="AU5" s="65"/>
      <c r="AV5" s="16"/>
      <c r="AW5" s="15"/>
      <c r="AX5" s="15"/>
      <c r="AY5" s="15"/>
      <c r="AZ5" s="15"/>
      <c r="BA5" s="15"/>
      <c r="BB5" s="15"/>
    </row>
    <row r="6" spans="2:56" ht="64.5" thickBot="1"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111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4"/>
      <c r="AM6" s="50" t="s">
        <v>118</v>
      </c>
      <c r="AN6" s="242" t="s">
        <v>12</v>
      </c>
      <c r="AO6" s="243"/>
      <c r="AP6" s="243"/>
      <c r="AQ6" s="244"/>
      <c r="AR6" s="52" t="s">
        <v>119</v>
      </c>
      <c r="AS6" s="242" t="s">
        <v>13</v>
      </c>
      <c r="AT6" s="243"/>
      <c r="AU6" s="244"/>
      <c r="AV6" s="160" t="s">
        <v>123</v>
      </c>
      <c r="AW6" s="242" t="s">
        <v>14</v>
      </c>
      <c r="AX6" s="243"/>
      <c r="AY6" s="244"/>
      <c r="AZ6" s="52" t="s">
        <v>120</v>
      </c>
      <c r="BA6" s="242" t="s">
        <v>15</v>
      </c>
      <c r="BB6" s="243"/>
      <c r="BC6" s="243"/>
      <c r="BD6" s="244"/>
    </row>
    <row r="7" spans="2:56" ht="16.5" thickBot="1">
      <c r="B7" s="266"/>
      <c r="C7" s="266"/>
      <c r="D7" s="266"/>
      <c r="E7" s="246" t="s">
        <v>16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</row>
    <row r="8" spans="2:56" ht="15.75" thickBot="1">
      <c r="B8" s="266"/>
      <c r="C8" s="266"/>
      <c r="D8" s="266"/>
      <c r="E8" s="6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2">
        <v>26</v>
      </c>
      <c r="AV8" s="66">
        <v>27</v>
      </c>
      <c r="AW8" s="25">
        <v>28</v>
      </c>
      <c r="AX8" s="2">
        <v>29</v>
      </c>
      <c r="AY8" s="2">
        <v>30</v>
      </c>
      <c r="AZ8" s="2">
        <v>31</v>
      </c>
      <c r="BA8" s="2">
        <v>32</v>
      </c>
      <c r="BB8" s="2">
        <v>33</v>
      </c>
      <c r="BC8" s="2">
        <v>34</v>
      </c>
      <c r="BD8" s="2">
        <v>35</v>
      </c>
    </row>
    <row r="9" spans="2:56" ht="16.5" thickBot="1">
      <c r="B9" s="266"/>
      <c r="C9" s="266"/>
      <c r="D9" s="26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</row>
    <row r="10" spans="2:56" ht="15.75" thickBot="1">
      <c r="B10" s="266"/>
      <c r="C10" s="266"/>
      <c r="D10" s="266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67">
        <v>44</v>
      </c>
      <c r="AW10" s="41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</row>
    <row r="11" spans="2:56" ht="15.75" hidden="1" thickBot="1">
      <c r="B11" s="298" t="s">
        <v>73</v>
      </c>
      <c r="C11" s="357" t="s">
        <v>99</v>
      </c>
      <c r="D11" s="39" t="s">
        <v>17</v>
      </c>
      <c r="E11" s="392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4"/>
      <c r="U11" s="398" t="s">
        <v>159</v>
      </c>
      <c r="V11" s="122"/>
      <c r="W11" s="111"/>
      <c r="X11" s="400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2"/>
      <c r="AT11" s="406" t="s">
        <v>148</v>
      </c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</row>
    <row r="12" spans="2:56" ht="15.75" hidden="1" thickBot="1">
      <c r="B12" s="299"/>
      <c r="C12" s="299"/>
      <c r="D12" s="37" t="s">
        <v>18</v>
      </c>
      <c r="E12" s="395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7"/>
      <c r="U12" s="399"/>
      <c r="V12" s="122"/>
      <c r="W12" s="111"/>
      <c r="X12" s="403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5"/>
      <c r="AT12" s="407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</row>
    <row r="13" spans="2:56" ht="15.75" hidden="1" thickBot="1">
      <c r="B13" s="261" t="s">
        <v>77</v>
      </c>
      <c r="C13" s="351" t="s">
        <v>28</v>
      </c>
      <c r="D13" s="70" t="s">
        <v>17</v>
      </c>
      <c r="E13" s="392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4"/>
      <c r="U13" s="91"/>
      <c r="V13" s="122"/>
      <c r="W13" s="115"/>
      <c r="X13" s="91"/>
      <c r="Y13" s="91"/>
      <c r="Z13" s="91"/>
      <c r="AA13" s="91"/>
      <c r="AB13" s="91"/>
      <c r="AC13" s="91"/>
      <c r="AD13" s="91"/>
      <c r="AE13" s="91"/>
      <c r="AF13" s="106"/>
      <c r="AG13" s="106"/>
      <c r="AH13" s="91"/>
      <c r="AI13" s="91"/>
      <c r="AJ13" s="91"/>
      <c r="AK13" s="91"/>
      <c r="AL13" s="91"/>
      <c r="AM13" s="91"/>
      <c r="AN13" s="138"/>
      <c r="AO13" s="138"/>
      <c r="AP13" s="138"/>
      <c r="AQ13" s="138"/>
      <c r="AR13" s="91"/>
      <c r="AS13" s="91"/>
      <c r="AT13" s="406"/>
      <c r="AU13" s="100"/>
      <c r="AV13" s="100"/>
      <c r="AW13" s="100"/>
      <c r="AX13" s="100"/>
      <c r="AY13" s="100"/>
      <c r="AZ13" s="100"/>
      <c r="BA13" s="100"/>
      <c r="BB13" s="100"/>
      <c r="BC13" s="100"/>
      <c r="BD13" s="102"/>
    </row>
    <row r="14" spans="2:56" ht="15.75" hidden="1" thickBot="1">
      <c r="B14" s="371"/>
      <c r="C14" s="363"/>
      <c r="D14" s="60" t="s">
        <v>18</v>
      </c>
      <c r="E14" s="395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7"/>
      <c r="U14" s="91"/>
      <c r="V14" s="122"/>
      <c r="W14" s="115"/>
      <c r="X14" s="91"/>
      <c r="Y14" s="91"/>
      <c r="Z14" s="91"/>
      <c r="AA14" s="91"/>
      <c r="AB14" s="91"/>
      <c r="AC14" s="91"/>
      <c r="AD14" s="91"/>
      <c r="AE14" s="91"/>
      <c r="AF14" s="106"/>
      <c r="AG14" s="106"/>
      <c r="AH14" s="91"/>
      <c r="AI14" s="91"/>
      <c r="AJ14" s="91"/>
      <c r="AK14" s="91"/>
      <c r="AL14" s="91"/>
      <c r="AM14" s="91"/>
      <c r="AN14" s="138"/>
      <c r="AO14" s="138"/>
      <c r="AP14" s="138"/>
      <c r="AQ14" s="138"/>
      <c r="AR14" s="91"/>
      <c r="AS14" s="91"/>
      <c r="AT14" s="407"/>
      <c r="AU14" s="100"/>
      <c r="AV14" s="100"/>
      <c r="AW14" s="100"/>
      <c r="AX14" s="100"/>
      <c r="AY14" s="100"/>
      <c r="AZ14" s="100"/>
      <c r="BA14" s="100"/>
      <c r="BB14" s="100"/>
      <c r="BC14" s="100"/>
      <c r="BD14" s="102"/>
    </row>
    <row r="15" spans="2:56" ht="15.75" hidden="1" thickBot="1">
      <c r="B15" s="256" t="s">
        <v>71</v>
      </c>
      <c r="C15" s="282" t="s">
        <v>85</v>
      </c>
      <c r="D15" s="34" t="s">
        <v>17</v>
      </c>
      <c r="E15" s="392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93"/>
      <c r="V15" s="122"/>
      <c r="W15" s="115"/>
      <c r="X15" s="116"/>
      <c r="Y15" s="116"/>
      <c r="Z15" s="116"/>
      <c r="AA15" s="116"/>
      <c r="AB15" s="116"/>
      <c r="AC15" s="116"/>
      <c r="AD15" s="116"/>
      <c r="AE15" s="116"/>
      <c r="AF15" s="108"/>
      <c r="AG15" s="108"/>
      <c r="AH15" s="116"/>
      <c r="AI15" s="116"/>
      <c r="AJ15" s="116"/>
      <c r="AK15" s="116"/>
      <c r="AL15" s="116"/>
      <c r="AM15" s="116"/>
      <c r="AN15" s="140"/>
      <c r="AO15" s="140"/>
      <c r="AP15" s="140"/>
      <c r="AQ15" s="140"/>
      <c r="AR15" s="116"/>
      <c r="AS15" s="116"/>
      <c r="AT15" s="406"/>
      <c r="AU15" s="100"/>
      <c r="AV15" s="100"/>
      <c r="AW15" s="100"/>
      <c r="AX15" s="100"/>
      <c r="AY15" s="100"/>
      <c r="AZ15" s="100"/>
      <c r="BA15" s="100"/>
      <c r="BB15" s="100"/>
      <c r="BC15" s="100"/>
      <c r="BD15" s="102"/>
    </row>
    <row r="16" spans="2:56" ht="15.75" hidden="1" thickBot="1">
      <c r="B16" s="257"/>
      <c r="C16" s="283"/>
      <c r="D16" s="34" t="s">
        <v>18</v>
      </c>
      <c r="E16" s="395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7"/>
      <c r="U16" s="93"/>
      <c r="V16" s="122"/>
      <c r="W16" s="115"/>
      <c r="X16" s="117"/>
      <c r="Y16" s="117"/>
      <c r="Z16" s="117"/>
      <c r="AA16" s="117"/>
      <c r="AB16" s="117"/>
      <c r="AC16" s="117"/>
      <c r="AD16" s="117"/>
      <c r="AE16" s="117"/>
      <c r="AF16" s="107"/>
      <c r="AG16" s="107"/>
      <c r="AH16" s="117"/>
      <c r="AI16" s="117"/>
      <c r="AJ16" s="117"/>
      <c r="AK16" s="117"/>
      <c r="AL16" s="117"/>
      <c r="AM16" s="117"/>
      <c r="AN16" s="141"/>
      <c r="AO16" s="141"/>
      <c r="AP16" s="141"/>
      <c r="AQ16" s="141"/>
      <c r="AR16" s="117"/>
      <c r="AS16" s="117"/>
      <c r="AT16" s="407"/>
      <c r="AU16" s="100"/>
      <c r="AV16" s="100"/>
      <c r="AW16" s="100"/>
      <c r="AX16" s="100"/>
      <c r="AY16" s="100"/>
      <c r="AZ16" s="100"/>
      <c r="BA16" s="100"/>
      <c r="BB16" s="100"/>
      <c r="BC16" s="100"/>
      <c r="BD16" s="102"/>
    </row>
    <row r="17" spans="2:56" ht="15.75" hidden="1" thickBot="1">
      <c r="B17" s="256" t="s">
        <v>86</v>
      </c>
      <c r="C17" s="356" t="s">
        <v>87</v>
      </c>
      <c r="D17" s="34" t="s">
        <v>17</v>
      </c>
      <c r="E17" s="392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92"/>
      <c r="V17" s="122"/>
      <c r="W17" s="115"/>
      <c r="X17" s="117"/>
      <c r="Y17" s="117"/>
      <c r="Z17" s="117"/>
      <c r="AA17" s="117"/>
      <c r="AB17" s="117"/>
      <c r="AC17" s="117"/>
      <c r="AD17" s="117"/>
      <c r="AE17" s="117"/>
      <c r="AF17" s="107"/>
      <c r="AG17" s="107"/>
      <c r="AH17" s="117"/>
      <c r="AI17" s="117"/>
      <c r="AJ17" s="117"/>
      <c r="AK17" s="117"/>
      <c r="AL17" s="117"/>
      <c r="AM17" s="117"/>
      <c r="AN17" s="141"/>
      <c r="AO17" s="141"/>
      <c r="AP17" s="141"/>
      <c r="AQ17" s="141"/>
      <c r="AR17" s="117"/>
      <c r="AS17" s="117"/>
      <c r="AT17" s="406"/>
      <c r="AU17" s="100"/>
      <c r="AV17" s="100"/>
      <c r="AW17" s="100"/>
      <c r="AX17" s="100"/>
      <c r="AY17" s="100"/>
      <c r="AZ17" s="100"/>
      <c r="BA17" s="100"/>
      <c r="BB17" s="100"/>
      <c r="BC17" s="100"/>
      <c r="BD17" s="102"/>
    </row>
    <row r="18" spans="2:56" ht="15.75" hidden="1" thickBot="1">
      <c r="B18" s="257"/>
      <c r="C18" s="356"/>
      <c r="D18" s="34" t="s">
        <v>18</v>
      </c>
      <c r="E18" s="395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7"/>
      <c r="U18" s="92"/>
      <c r="V18" s="122"/>
      <c r="W18" s="115"/>
      <c r="X18" s="117"/>
      <c r="Y18" s="117"/>
      <c r="Z18" s="117"/>
      <c r="AA18" s="117"/>
      <c r="AB18" s="117"/>
      <c r="AC18" s="117"/>
      <c r="AD18" s="117"/>
      <c r="AE18" s="117"/>
      <c r="AF18" s="107"/>
      <c r="AG18" s="107"/>
      <c r="AH18" s="117"/>
      <c r="AI18" s="117"/>
      <c r="AJ18" s="117"/>
      <c r="AK18" s="117"/>
      <c r="AL18" s="117"/>
      <c r="AM18" s="117"/>
      <c r="AN18" s="141"/>
      <c r="AO18" s="141"/>
      <c r="AP18" s="141"/>
      <c r="AQ18" s="141"/>
      <c r="AR18" s="117"/>
      <c r="AS18" s="117"/>
      <c r="AT18" s="407"/>
      <c r="AU18" s="100"/>
      <c r="AV18" s="100"/>
      <c r="AW18" s="100"/>
      <c r="AX18" s="100"/>
      <c r="AY18" s="100"/>
      <c r="AZ18" s="100"/>
      <c r="BA18" s="100"/>
      <c r="BB18" s="100"/>
      <c r="BC18" s="100"/>
      <c r="BD18" s="102"/>
    </row>
    <row r="19" spans="2:56" ht="15.75" hidden="1" thickBot="1">
      <c r="B19" s="256" t="s">
        <v>88</v>
      </c>
      <c r="C19" s="356" t="s">
        <v>89</v>
      </c>
      <c r="D19" s="34" t="s">
        <v>17</v>
      </c>
      <c r="E19" s="392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92"/>
      <c r="V19" s="122"/>
      <c r="W19" s="115"/>
      <c r="X19" s="117"/>
      <c r="Y19" s="117"/>
      <c r="Z19" s="117"/>
      <c r="AA19" s="117"/>
      <c r="AB19" s="117"/>
      <c r="AC19" s="117"/>
      <c r="AD19" s="117"/>
      <c r="AE19" s="117"/>
      <c r="AF19" s="107"/>
      <c r="AG19" s="107"/>
      <c r="AH19" s="117"/>
      <c r="AI19" s="117"/>
      <c r="AJ19" s="117"/>
      <c r="AK19" s="117"/>
      <c r="AL19" s="117"/>
      <c r="AM19" s="117"/>
      <c r="AN19" s="141"/>
      <c r="AO19" s="141"/>
      <c r="AP19" s="141"/>
      <c r="AQ19" s="141"/>
      <c r="AR19" s="117"/>
      <c r="AS19" s="117"/>
      <c r="AT19" s="406"/>
      <c r="AU19" s="100"/>
      <c r="AV19" s="100"/>
      <c r="AW19" s="100"/>
      <c r="AX19" s="100"/>
      <c r="AY19" s="100"/>
      <c r="AZ19" s="100"/>
      <c r="BA19" s="100"/>
      <c r="BB19" s="100"/>
      <c r="BC19" s="100"/>
      <c r="BD19" s="102"/>
    </row>
    <row r="20" spans="2:56" ht="21" customHeight="1" hidden="1" thickBot="1">
      <c r="B20" s="257"/>
      <c r="C20" s="356"/>
      <c r="D20" s="34" t="s">
        <v>18</v>
      </c>
      <c r="E20" s="395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7"/>
      <c r="U20" s="92"/>
      <c r="V20" s="122"/>
      <c r="W20" s="115"/>
      <c r="X20" s="117"/>
      <c r="Y20" s="117"/>
      <c r="Z20" s="117"/>
      <c r="AA20" s="117"/>
      <c r="AB20" s="117"/>
      <c r="AC20" s="117"/>
      <c r="AD20" s="117"/>
      <c r="AE20" s="117"/>
      <c r="AF20" s="107"/>
      <c r="AG20" s="107"/>
      <c r="AH20" s="117"/>
      <c r="AI20" s="117"/>
      <c r="AJ20" s="117"/>
      <c r="AK20" s="117"/>
      <c r="AL20" s="117"/>
      <c r="AM20" s="117"/>
      <c r="AN20" s="141"/>
      <c r="AO20" s="141"/>
      <c r="AP20" s="141"/>
      <c r="AQ20" s="141"/>
      <c r="AR20" s="117"/>
      <c r="AS20" s="117"/>
      <c r="AT20" s="407"/>
      <c r="AU20" s="100"/>
      <c r="AV20" s="100"/>
      <c r="AW20" s="100"/>
      <c r="AX20" s="100"/>
      <c r="AY20" s="100"/>
      <c r="AZ20" s="100"/>
      <c r="BA20" s="100"/>
      <c r="BB20" s="100"/>
      <c r="BC20" s="100"/>
      <c r="BD20" s="102"/>
    </row>
    <row r="21" spans="2:56" ht="15.75" thickBot="1">
      <c r="B21" s="388" t="s">
        <v>90</v>
      </c>
      <c r="C21" s="390" t="s">
        <v>98</v>
      </c>
      <c r="D21" s="40" t="s">
        <v>17</v>
      </c>
      <c r="E21" s="392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408"/>
      <c r="V21" s="544"/>
      <c r="W21" s="534"/>
      <c r="X21" s="410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2"/>
      <c r="AT21" s="406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</row>
    <row r="22" spans="2:56" ht="15.75" thickBot="1">
      <c r="B22" s="389"/>
      <c r="C22" s="391"/>
      <c r="D22" s="68" t="s">
        <v>18</v>
      </c>
      <c r="E22" s="395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7"/>
      <c r="U22" s="409"/>
      <c r="V22" s="544"/>
      <c r="W22" s="534"/>
      <c r="X22" s="413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5"/>
      <c r="AT22" s="407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</row>
    <row r="23" spans="2:56" ht="15.75" thickBot="1">
      <c r="B23" s="358" t="s">
        <v>91</v>
      </c>
      <c r="C23" s="360" t="s">
        <v>92</v>
      </c>
      <c r="D23" s="60" t="s">
        <v>17</v>
      </c>
      <c r="E23" s="416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8"/>
      <c r="U23" s="422" t="s">
        <v>142</v>
      </c>
      <c r="V23" s="544"/>
      <c r="W23" s="534"/>
      <c r="X23" s="416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8"/>
      <c r="AT23" s="406" t="s">
        <v>147</v>
      </c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</row>
    <row r="24" spans="2:56" ht="15.75" thickBot="1">
      <c r="B24" s="359"/>
      <c r="C24" s="362"/>
      <c r="D24" s="60" t="s">
        <v>18</v>
      </c>
      <c r="E24" s="419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1"/>
      <c r="U24" s="423"/>
      <c r="V24" s="544"/>
      <c r="W24" s="534"/>
      <c r="X24" s="419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1"/>
      <c r="AT24" s="407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</row>
    <row r="25" spans="2:56" ht="15.75" thickBot="1">
      <c r="B25" s="346" t="s">
        <v>54</v>
      </c>
      <c r="C25" s="364" t="s">
        <v>55</v>
      </c>
      <c r="D25" s="34" t="s">
        <v>17</v>
      </c>
      <c r="E25" s="424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6"/>
      <c r="U25" s="430"/>
      <c r="V25" s="544"/>
      <c r="W25" s="546"/>
      <c r="X25" s="424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6"/>
      <c r="AT25" s="406" t="s">
        <v>145</v>
      </c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</row>
    <row r="26" spans="2:56" ht="15.75" thickBot="1">
      <c r="B26" s="347"/>
      <c r="C26" s="365"/>
      <c r="D26" s="38" t="s">
        <v>18</v>
      </c>
      <c r="E26" s="427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9"/>
      <c r="U26" s="431"/>
      <c r="V26" s="544"/>
      <c r="W26" s="546"/>
      <c r="X26" s="427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9"/>
      <c r="AT26" s="407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</row>
    <row r="27" spans="2:56" ht="15.75" thickBot="1">
      <c r="B27" s="346" t="s">
        <v>93</v>
      </c>
      <c r="C27" s="364" t="s">
        <v>23</v>
      </c>
      <c r="D27" s="34" t="s">
        <v>17</v>
      </c>
      <c r="E27" s="424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6"/>
      <c r="U27" s="430"/>
      <c r="V27" s="544"/>
      <c r="W27" s="546"/>
      <c r="X27" s="424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6"/>
      <c r="AT27" s="406" t="s">
        <v>145</v>
      </c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</row>
    <row r="28" spans="2:56" ht="15.75" thickBot="1">
      <c r="B28" s="347"/>
      <c r="C28" s="365"/>
      <c r="D28" s="38" t="s">
        <v>18</v>
      </c>
      <c r="E28" s="427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9"/>
      <c r="U28" s="431"/>
      <c r="V28" s="544"/>
      <c r="W28" s="546"/>
      <c r="X28" s="427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9"/>
      <c r="AT28" s="407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</row>
    <row r="29" spans="2:56" ht="15.75" thickBot="1">
      <c r="B29" s="346" t="s">
        <v>29</v>
      </c>
      <c r="C29" s="354" t="s">
        <v>187</v>
      </c>
      <c r="D29" s="34" t="s">
        <v>17</v>
      </c>
      <c r="E29" s="424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6"/>
      <c r="U29" s="430"/>
      <c r="V29" s="544"/>
      <c r="W29" s="546"/>
      <c r="X29" s="424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6"/>
      <c r="AT29" s="406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</row>
    <row r="30" spans="2:56" ht="15.75" thickBot="1">
      <c r="B30" s="347"/>
      <c r="C30" s="355"/>
      <c r="D30" s="38" t="s">
        <v>18</v>
      </c>
      <c r="E30" s="427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9"/>
      <c r="U30" s="431"/>
      <c r="V30" s="544"/>
      <c r="W30" s="546"/>
      <c r="X30" s="427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9"/>
      <c r="AT30" s="407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</row>
    <row r="31" spans="2:56" ht="15.75" thickBot="1">
      <c r="B31" s="346" t="s">
        <v>30</v>
      </c>
      <c r="C31" s="364" t="s">
        <v>58</v>
      </c>
      <c r="D31" s="34" t="s">
        <v>17</v>
      </c>
      <c r="E31" s="424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6"/>
      <c r="U31" s="430" t="s">
        <v>146</v>
      </c>
      <c r="V31" s="544"/>
      <c r="W31" s="547"/>
      <c r="X31" s="424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6"/>
      <c r="AT31" s="406" t="s">
        <v>145</v>
      </c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</row>
    <row r="32" spans="2:56" ht="15.75" thickBot="1">
      <c r="B32" s="347"/>
      <c r="C32" s="365"/>
      <c r="D32" s="34" t="s">
        <v>18</v>
      </c>
      <c r="E32" s="427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9"/>
      <c r="U32" s="431"/>
      <c r="V32" s="544"/>
      <c r="W32" s="547"/>
      <c r="X32" s="427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9"/>
      <c r="AT32" s="407"/>
      <c r="AU32" s="557"/>
      <c r="AV32" s="557"/>
      <c r="AW32" s="557"/>
      <c r="AX32" s="557"/>
      <c r="AY32" s="557"/>
      <c r="AZ32" s="557"/>
      <c r="BA32" s="557"/>
      <c r="BB32" s="557"/>
      <c r="BC32" s="557"/>
      <c r="BD32" s="557"/>
    </row>
    <row r="33" spans="2:56" ht="15.75" thickBot="1">
      <c r="B33" s="346" t="s">
        <v>56</v>
      </c>
      <c r="C33" s="364" t="s">
        <v>188</v>
      </c>
      <c r="D33" s="34" t="s">
        <v>17</v>
      </c>
      <c r="E33" s="513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5"/>
      <c r="U33" s="430" t="s">
        <v>145</v>
      </c>
      <c r="V33" s="544"/>
      <c r="W33" s="547"/>
      <c r="X33" s="513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5"/>
      <c r="AT33" s="519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</row>
    <row r="34" spans="2:56" ht="15.75" thickBot="1">
      <c r="B34" s="347"/>
      <c r="C34" s="365"/>
      <c r="D34" s="34" t="s">
        <v>18</v>
      </c>
      <c r="E34" s="513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5"/>
      <c r="U34" s="431"/>
      <c r="V34" s="544"/>
      <c r="W34" s="547"/>
      <c r="X34" s="513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5"/>
      <c r="AT34" s="519"/>
      <c r="AU34" s="557"/>
      <c r="AV34" s="557"/>
      <c r="AW34" s="557"/>
      <c r="AX34" s="557"/>
      <c r="AY34" s="557"/>
      <c r="AZ34" s="557"/>
      <c r="BA34" s="557"/>
      <c r="BB34" s="557"/>
      <c r="BC34" s="557"/>
      <c r="BD34" s="557"/>
    </row>
    <row r="35" spans="2:56" ht="15.75" thickBot="1">
      <c r="B35" s="346" t="s">
        <v>126</v>
      </c>
      <c r="C35" s="354" t="s">
        <v>57</v>
      </c>
      <c r="D35" s="34" t="s">
        <v>17</v>
      </c>
      <c r="E35" s="424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6"/>
      <c r="U35" s="430" t="s">
        <v>145</v>
      </c>
      <c r="V35" s="544"/>
      <c r="W35" s="547"/>
      <c r="X35" s="424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6"/>
      <c r="AT35" s="406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</row>
    <row r="36" spans="2:56" ht="15.75" thickBot="1">
      <c r="B36" s="347"/>
      <c r="C36" s="355"/>
      <c r="D36" s="34" t="s">
        <v>18</v>
      </c>
      <c r="E36" s="427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9"/>
      <c r="U36" s="431"/>
      <c r="V36" s="544"/>
      <c r="W36" s="547"/>
      <c r="X36" s="427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9"/>
      <c r="AT36" s="407"/>
      <c r="AU36" s="557"/>
      <c r="AV36" s="557"/>
      <c r="AW36" s="557"/>
      <c r="AX36" s="557"/>
      <c r="AY36" s="557"/>
      <c r="AZ36" s="557"/>
      <c r="BA36" s="557"/>
      <c r="BB36" s="557"/>
      <c r="BC36" s="557"/>
      <c r="BD36" s="557"/>
    </row>
    <row r="37" spans="2:56" ht="15.75" thickBot="1">
      <c r="B37" s="358" t="s">
        <v>94</v>
      </c>
      <c r="C37" s="360" t="s">
        <v>95</v>
      </c>
      <c r="D37" s="60" t="s">
        <v>17</v>
      </c>
      <c r="E37" s="416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8"/>
      <c r="U37" s="432" t="s">
        <v>147</v>
      </c>
      <c r="V37" s="544"/>
      <c r="W37" s="547"/>
      <c r="X37" s="416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8"/>
      <c r="AT37" s="406" t="s">
        <v>143</v>
      </c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</row>
    <row r="38" spans="2:56" ht="16.5" customHeight="1" thickBot="1">
      <c r="B38" s="359"/>
      <c r="C38" s="361"/>
      <c r="D38" s="99" t="s">
        <v>18</v>
      </c>
      <c r="E38" s="419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1"/>
      <c r="U38" s="433"/>
      <c r="V38" s="544"/>
      <c r="W38" s="547"/>
      <c r="X38" s="419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0"/>
      <c r="AN38" s="420"/>
      <c r="AO38" s="420"/>
      <c r="AP38" s="420"/>
      <c r="AQ38" s="420"/>
      <c r="AR38" s="420"/>
      <c r="AS38" s="421"/>
      <c r="AT38" s="407"/>
      <c r="AU38" s="557"/>
      <c r="AV38" s="557"/>
      <c r="AW38" s="557"/>
      <c r="AX38" s="557"/>
      <c r="AY38" s="557"/>
      <c r="AZ38" s="557"/>
      <c r="BA38" s="557"/>
      <c r="BB38" s="557"/>
      <c r="BC38" s="557"/>
      <c r="BD38" s="557"/>
    </row>
    <row r="39" spans="2:56" ht="15.75" thickBot="1">
      <c r="B39" s="346" t="s">
        <v>52</v>
      </c>
      <c r="C39" s="348" t="s">
        <v>25</v>
      </c>
      <c r="D39" s="34" t="s">
        <v>17</v>
      </c>
      <c r="E39" s="424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6"/>
      <c r="U39" s="430" t="s">
        <v>145</v>
      </c>
      <c r="V39" s="544"/>
      <c r="W39" s="547"/>
      <c r="X39" s="434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6"/>
      <c r="AT39" s="406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</row>
    <row r="40" spans="2:56" ht="15.75" thickBot="1">
      <c r="B40" s="347"/>
      <c r="C40" s="349"/>
      <c r="D40" s="34" t="s">
        <v>18</v>
      </c>
      <c r="E40" s="427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9"/>
      <c r="U40" s="431"/>
      <c r="V40" s="544"/>
      <c r="W40" s="547"/>
      <c r="X40" s="437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9"/>
      <c r="AT40" s="407"/>
      <c r="AU40" s="557"/>
      <c r="AV40" s="557"/>
      <c r="AW40" s="557"/>
      <c r="AX40" s="557"/>
      <c r="AY40" s="557"/>
      <c r="AZ40" s="557"/>
      <c r="BA40" s="557"/>
      <c r="BB40" s="557"/>
      <c r="BC40" s="557"/>
      <c r="BD40" s="557"/>
    </row>
    <row r="41" spans="2:56" ht="15.75" thickBot="1">
      <c r="B41" s="346" t="s">
        <v>127</v>
      </c>
      <c r="C41" s="348" t="s">
        <v>128</v>
      </c>
      <c r="D41" s="34" t="s">
        <v>17</v>
      </c>
      <c r="E41" s="424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6"/>
      <c r="U41" s="430" t="s">
        <v>145</v>
      </c>
      <c r="V41" s="544"/>
      <c r="W41" s="547"/>
      <c r="X41" s="434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6"/>
      <c r="AT41" s="406"/>
      <c r="AU41" s="557"/>
      <c r="AV41" s="557"/>
      <c r="AW41" s="557"/>
      <c r="AX41" s="557"/>
      <c r="AY41" s="557"/>
      <c r="AZ41" s="557"/>
      <c r="BA41" s="557"/>
      <c r="BB41" s="557"/>
      <c r="BC41" s="557"/>
      <c r="BD41" s="557"/>
    </row>
    <row r="42" spans="2:56" ht="15.75" thickBot="1">
      <c r="B42" s="347"/>
      <c r="C42" s="349"/>
      <c r="D42" s="34" t="s">
        <v>18</v>
      </c>
      <c r="E42" s="427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9"/>
      <c r="U42" s="431"/>
      <c r="V42" s="544"/>
      <c r="W42" s="547"/>
      <c r="X42" s="437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9"/>
      <c r="AT42" s="407"/>
      <c r="AU42" s="557"/>
      <c r="AV42" s="557"/>
      <c r="AW42" s="557"/>
      <c r="AX42" s="557"/>
      <c r="AY42" s="557"/>
      <c r="AZ42" s="557"/>
      <c r="BA42" s="557"/>
      <c r="BB42" s="557"/>
      <c r="BC42" s="557"/>
      <c r="BD42" s="557"/>
    </row>
    <row r="43" spans="2:56" ht="15.75" thickBot="1">
      <c r="B43" s="346" t="s">
        <v>189</v>
      </c>
      <c r="C43" s="348" t="s">
        <v>53</v>
      </c>
      <c r="D43" s="34" t="s">
        <v>17</v>
      </c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5"/>
      <c r="U43" s="527"/>
      <c r="V43" s="544"/>
      <c r="W43" s="547"/>
      <c r="X43" s="516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8"/>
      <c r="AT43" s="406" t="s">
        <v>146</v>
      </c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</row>
    <row r="44" spans="2:56" ht="15.75" thickBot="1">
      <c r="B44" s="347"/>
      <c r="C44" s="349"/>
      <c r="D44" s="34" t="s">
        <v>18</v>
      </c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5"/>
      <c r="U44" s="527"/>
      <c r="V44" s="544"/>
      <c r="W44" s="547"/>
      <c r="X44" s="516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8"/>
      <c r="AT44" s="407"/>
      <c r="AU44" s="557"/>
      <c r="AV44" s="557"/>
      <c r="AW44" s="557"/>
      <c r="AX44" s="557"/>
      <c r="AY44" s="557"/>
      <c r="AZ44" s="557"/>
      <c r="BA44" s="557"/>
      <c r="BB44" s="557"/>
      <c r="BC44" s="557"/>
      <c r="BD44" s="557"/>
    </row>
    <row r="45" spans="2:56" ht="15.75" thickBot="1">
      <c r="B45" s="260" t="s">
        <v>190</v>
      </c>
      <c r="C45" s="352" t="s">
        <v>191</v>
      </c>
      <c r="D45" s="69" t="s">
        <v>17</v>
      </c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1"/>
      <c r="U45" s="444"/>
      <c r="V45" s="544"/>
      <c r="W45" s="548"/>
      <c r="X45" s="446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1"/>
      <c r="AT45" s="406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</row>
    <row r="46" spans="2:56" ht="15.75" thickBot="1">
      <c r="B46" s="261"/>
      <c r="C46" s="353"/>
      <c r="D46" s="70" t="s">
        <v>18</v>
      </c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3"/>
      <c r="U46" s="445"/>
      <c r="V46" s="544"/>
      <c r="W46" s="548"/>
      <c r="X46" s="447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  <c r="AS46" s="443"/>
      <c r="AT46" s="407"/>
      <c r="AU46" s="557"/>
      <c r="AV46" s="557"/>
      <c r="AW46" s="557"/>
      <c r="AX46" s="557"/>
      <c r="AY46" s="557"/>
      <c r="AZ46" s="557"/>
      <c r="BA46" s="557"/>
      <c r="BB46" s="557"/>
      <c r="BC46" s="557"/>
      <c r="BD46" s="557"/>
    </row>
    <row r="47" spans="2:56" ht="15.75" thickBot="1">
      <c r="B47" s="346" t="s">
        <v>193</v>
      </c>
      <c r="C47" s="348" t="s">
        <v>194</v>
      </c>
      <c r="D47" s="34" t="s">
        <v>17</v>
      </c>
      <c r="E47" s="424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6"/>
      <c r="U47" s="430"/>
      <c r="V47" s="544"/>
      <c r="W47" s="547"/>
      <c r="X47" s="434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6"/>
      <c r="AT47" s="406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</row>
    <row r="48" spans="2:56" ht="15.75" thickBot="1">
      <c r="B48" s="347"/>
      <c r="C48" s="349"/>
      <c r="D48" s="34" t="s">
        <v>18</v>
      </c>
      <c r="E48" s="427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9"/>
      <c r="U48" s="431"/>
      <c r="V48" s="544"/>
      <c r="W48" s="547"/>
      <c r="X48" s="437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9"/>
      <c r="AT48" s="407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</row>
    <row r="49" spans="2:56" ht="15.75" customHeight="1" thickBot="1">
      <c r="B49" s="260" t="s">
        <v>73</v>
      </c>
      <c r="C49" s="352" t="s">
        <v>192</v>
      </c>
      <c r="D49" s="69" t="s">
        <v>17</v>
      </c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1"/>
      <c r="U49" s="444"/>
      <c r="V49" s="544"/>
      <c r="W49" s="548"/>
      <c r="X49" s="446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1"/>
      <c r="AT49" s="406" t="s">
        <v>149</v>
      </c>
      <c r="AU49" s="553"/>
      <c r="AV49" s="553"/>
      <c r="AW49" s="553"/>
      <c r="AX49" s="553"/>
      <c r="AY49" s="553"/>
      <c r="AZ49" s="553"/>
      <c r="BA49" s="553"/>
      <c r="BB49" s="553"/>
      <c r="BC49" s="553"/>
      <c r="BD49" s="554"/>
    </row>
    <row r="50" spans="2:56" ht="16.5" customHeight="1" thickBot="1">
      <c r="B50" s="261"/>
      <c r="C50" s="353"/>
      <c r="D50" s="70" t="s">
        <v>18</v>
      </c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3"/>
      <c r="U50" s="445"/>
      <c r="V50" s="544"/>
      <c r="W50" s="548"/>
      <c r="X50" s="447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3"/>
      <c r="AT50" s="407"/>
      <c r="AU50" s="553"/>
      <c r="AV50" s="553"/>
      <c r="AW50" s="553"/>
      <c r="AX50" s="553"/>
      <c r="AY50" s="553"/>
      <c r="AZ50" s="553"/>
      <c r="BA50" s="553"/>
      <c r="BB50" s="553"/>
      <c r="BC50" s="553"/>
      <c r="BD50" s="554"/>
    </row>
    <row r="51" spans="2:56" ht="15.75" thickBot="1">
      <c r="B51" s="346" t="s">
        <v>42</v>
      </c>
      <c r="C51" s="348" t="s">
        <v>50</v>
      </c>
      <c r="D51" s="86" t="s">
        <v>17</v>
      </c>
      <c r="E51" s="424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6"/>
      <c r="U51" s="430"/>
      <c r="V51" s="544"/>
      <c r="W51" s="547"/>
      <c r="X51" s="434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6"/>
      <c r="AT51" s="406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</row>
    <row r="52" spans="2:56" ht="15.75" thickBot="1">
      <c r="B52" s="347"/>
      <c r="C52" s="349"/>
      <c r="D52" s="86" t="s">
        <v>18</v>
      </c>
      <c r="E52" s="427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9"/>
      <c r="U52" s="431"/>
      <c r="V52" s="544"/>
      <c r="W52" s="547"/>
      <c r="X52" s="437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9"/>
      <c r="AT52" s="407"/>
      <c r="AU52" s="557"/>
      <c r="AV52" s="557"/>
      <c r="AW52" s="557"/>
      <c r="AX52" s="557"/>
      <c r="AY52" s="557"/>
      <c r="AZ52" s="557"/>
      <c r="BA52" s="557"/>
      <c r="BB52" s="557"/>
      <c r="BC52" s="557"/>
      <c r="BD52" s="557"/>
    </row>
    <row r="53" spans="2:56" ht="15.75" thickBot="1">
      <c r="B53" s="346" t="s">
        <v>105</v>
      </c>
      <c r="C53" s="354" t="s">
        <v>195</v>
      </c>
      <c r="D53" s="86" t="s">
        <v>17</v>
      </c>
      <c r="E53" s="424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6"/>
      <c r="U53" s="430"/>
      <c r="V53" s="544"/>
      <c r="W53" s="547"/>
      <c r="X53" s="434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6"/>
      <c r="AT53" s="406"/>
      <c r="AU53" s="557"/>
      <c r="AV53" s="557"/>
      <c r="AW53" s="557"/>
      <c r="AX53" s="557"/>
      <c r="AY53" s="557"/>
      <c r="AZ53" s="557"/>
      <c r="BA53" s="557"/>
      <c r="BB53" s="557"/>
      <c r="BC53" s="557"/>
      <c r="BD53" s="557"/>
    </row>
    <row r="54" spans="2:56" ht="15.75" thickBot="1">
      <c r="B54" s="347"/>
      <c r="C54" s="355"/>
      <c r="D54" s="86" t="s">
        <v>18</v>
      </c>
      <c r="E54" s="427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9"/>
      <c r="U54" s="431"/>
      <c r="V54" s="544"/>
      <c r="W54" s="547"/>
      <c r="X54" s="437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9"/>
      <c r="AT54" s="40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7"/>
    </row>
    <row r="55" spans="2:56" ht="15.75" thickBot="1">
      <c r="B55" s="346" t="s">
        <v>133</v>
      </c>
      <c r="C55" s="354" t="s">
        <v>151</v>
      </c>
      <c r="D55" s="86" t="s">
        <v>17</v>
      </c>
      <c r="E55" s="424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6"/>
      <c r="U55" s="430"/>
      <c r="V55" s="544"/>
      <c r="W55" s="547"/>
      <c r="X55" s="434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6"/>
      <c r="AT55" s="406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</row>
    <row r="56" spans="2:56" ht="15.75" thickBot="1">
      <c r="B56" s="347"/>
      <c r="C56" s="355"/>
      <c r="D56" s="86" t="s">
        <v>18</v>
      </c>
      <c r="E56" s="427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9"/>
      <c r="U56" s="431"/>
      <c r="V56" s="544"/>
      <c r="W56" s="547"/>
      <c r="X56" s="437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9"/>
      <c r="AT56" s="40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</row>
    <row r="57" spans="2:56" ht="15.75" customHeight="1" thickBot="1">
      <c r="B57" s="346" t="s">
        <v>138</v>
      </c>
      <c r="C57" s="348" t="s">
        <v>152</v>
      </c>
      <c r="D57" s="86" t="s">
        <v>17</v>
      </c>
      <c r="E57" s="424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6"/>
      <c r="U57" s="430"/>
      <c r="V57" s="544"/>
      <c r="W57" s="547"/>
      <c r="X57" s="434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6"/>
      <c r="AT57" s="406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</row>
    <row r="58" spans="2:56" ht="15.75" thickBot="1">
      <c r="B58" s="347"/>
      <c r="C58" s="349"/>
      <c r="D58" s="86" t="s">
        <v>18</v>
      </c>
      <c r="E58" s="427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9"/>
      <c r="U58" s="431"/>
      <c r="V58" s="544"/>
      <c r="W58" s="547"/>
      <c r="X58" s="437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9"/>
      <c r="AT58" s="40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</row>
    <row r="59" spans="2:56" ht="15.75" customHeight="1" thickBot="1">
      <c r="B59" s="346" t="s">
        <v>59</v>
      </c>
      <c r="C59" s="348" t="s">
        <v>196</v>
      </c>
      <c r="D59" s="86" t="s">
        <v>17</v>
      </c>
      <c r="E59" s="424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6"/>
      <c r="U59" s="430"/>
      <c r="V59" s="544"/>
      <c r="W59" s="547"/>
      <c r="X59" s="434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6"/>
      <c r="AT59" s="406"/>
      <c r="AU59" s="557"/>
      <c r="AV59" s="557"/>
      <c r="AW59" s="557"/>
      <c r="AX59" s="557"/>
      <c r="AY59" s="557"/>
      <c r="AZ59" s="557"/>
      <c r="BA59" s="557"/>
      <c r="BB59" s="557"/>
      <c r="BC59" s="557"/>
      <c r="BD59" s="557"/>
    </row>
    <row r="60" spans="2:56" ht="20.25" customHeight="1" thickBot="1">
      <c r="B60" s="347"/>
      <c r="C60" s="349"/>
      <c r="D60" s="86" t="s">
        <v>18</v>
      </c>
      <c r="E60" s="427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9"/>
      <c r="U60" s="431"/>
      <c r="V60" s="544"/>
      <c r="W60" s="547"/>
      <c r="X60" s="437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9"/>
      <c r="AT60" s="40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7"/>
    </row>
    <row r="61" spans="2:56" ht="15.75" thickBot="1">
      <c r="B61" s="260" t="s">
        <v>81</v>
      </c>
      <c r="C61" s="350" t="s">
        <v>32</v>
      </c>
      <c r="D61" s="99" t="s">
        <v>17</v>
      </c>
      <c r="E61" s="446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1"/>
      <c r="U61" s="444" t="s">
        <v>147</v>
      </c>
      <c r="V61" s="544"/>
      <c r="W61" s="548"/>
      <c r="X61" s="446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1"/>
      <c r="AT61" s="406" t="s">
        <v>150</v>
      </c>
      <c r="AU61" s="553"/>
      <c r="AV61" s="553"/>
      <c r="AW61" s="553"/>
      <c r="AX61" s="553"/>
      <c r="AY61" s="553"/>
      <c r="AZ61" s="553"/>
      <c r="BA61" s="553"/>
      <c r="BB61" s="553"/>
      <c r="BC61" s="553"/>
      <c r="BD61" s="554"/>
    </row>
    <row r="62" spans="2:56" ht="25.5" customHeight="1" thickBot="1">
      <c r="B62" s="261"/>
      <c r="C62" s="351"/>
      <c r="D62" s="99" t="s">
        <v>18</v>
      </c>
      <c r="E62" s="447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3"/>
      <c r="U62" s="445"/>
      <c r="V62" s="544"/>
      <c r="W62" s="548"/>
      <c r="X62" s="447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2"/>
      <c r="AR62" s="442"/>
      <c r="AS62" s="443"/>
      <c r="AT62" s="407"/>
      <c r="AU62" s="553"/>
      <c r="AV62" s="553"/>
      <c r="AW62" s="553"/>
      <c r="AX62" s="553"/>
      <c r="AY62" s="553"/>
      <c r="AZ62" s="553"/>
      <c r="BA62" s="553"/>
      <c r="BB62" s="553"/>
      <c r="BC62" s="553"/>
      <c r="BD62" s="554"/>
    </row>
    <row r="63" spans="2:56" ht="22.5" customHeight="1" thickBot="1">
      <c r="B63" s="366" t="s">
        <v>33</v>
      </c>
      <c r="C63" s="383" t="s">
        <v>153</v>
      </c>
      <c r="D63" s="131" t="s">
        <v>17</v>
      </c>
      <c r="E63" s="448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50"/>
      <c r="U63" s="454"/>
      <c r="V63" s="544"/>
      <c r="W63" s="548"/>
      <c r="X63" s="448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50"/>
      <c r="AT63" s="406" t="s">
        <v>145</v>
      </c>
      <c r="AU63" s="553"/>
      <c r="AV63" s="553"/>
      <c r="AW63" s="553"/>
      <c r="AX63" s="553"/>
      <c r="AY63" s="553"/>
      <c r="AZ63" s="553"/>
      <c r="BA63" s="553"/>
      <c r="BB63" s="553"/>
      <c r="BC63" s="553"/>
      <c r="BD63" s="554"/>
    </row>
    <row r="64" spans="2:56" ht="33" customHeight="1" thickBot="1">
      <c r="B64" s="367"/>
      <c r="C64" s="384"/>
      <c r="D64" s="131" t="s">
        <v>18</v>
      </c>
      <c r="E64" s="451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3"/>
      <c r="U64" s="455"/>
      <c r="V64" s="544"/>
      <c r="W64" s="548"/>
      <c r="X64" s="451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3"/>
      <c r="AT64" s="407"/>
      <c r="AU64" s="553"/>
      <c r="AV64" s="553"/>
      <c r="AW64" s="553"/>
      <c r="AX64" s="553"/>
      <c r="AY64" s="553"/>
      <c r="AZ64" s="553"/>
      <c r="BA64" s="553"/>
      <c r="BB64" s="553"/>
      <c r="BC64" s="553"/>
      <c r="BD64" s="554"/>
    </row>
    <row r="65" spans="2:56" ht="15.75" customHeight="1" thickBot="1">
      <c r="B65" s="282" t="s">
        <v>34</v>
      </c>
      <c r="C65" s="377" t="s">
        <v>154</v>
      </c>
      <c r="D65" s="86" t="s">
        <v>17</v>
      </c>
      <c r="E65" s="424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6"/>
      <c r="U65" s="430"/>
      <c r="V65" s="544"/>
      <c r="W65" s="544"/>
      <c r="X65" s="464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5"/>
      <c r="AL65" s="465"/>
      <c r="AM65" s="465"/>
      <c r="AN65" s="465"/>
      <c r="AO65" s="465"/>
      <c r="AP65" s="465"/>
      <c r="AQ65" s="465"/>
      <c r="AR65" s="465"/>
      <c r="AS65" s="466"/>
      <c r="AT65" s="406" t="s">
        <v>145</v>
      </c>
      <c r="AU65" s="553"/>
      <c r="AV65" s="553"/>
      <c r="AW65" s="553"/>
      <c r="AX65" s="553"/>
      <c r="AY65" s="553"/>
      <c r="AZ65" s="553"/>
      <c r="BA65" s="553"/>
      <c r="BB65" s="553"/>
      <c r="BC65" s="553"/>
      <c r="BD65" s="554"/>
    </row>
    <row r="66" spans="2:56" ht="22.5" customHeight="1" thickBot="1">
      <c r="B66" s="283"/>
      <c r="C66" s="378"/>
      <c r="D66" s="86" t="s">
        <v>18</v>
      </c>
      <c r="E66" s="427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9"/>
      <c r="U66" s="431"/>
      <c r="V66" s="544"/>
      <c r="W66" s="544"/>
      <c r="X66" s="467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  <c r="AI66" s="468"/>
      <c r="AJ66" s="468"/>
      <c r="AK66" s="468"/>
      <c r="AL66" s="468"/>
      <c r="AM66" s="468"/>
      <c r="AN66" s="468"/>
      <c r="AO66" s="468"/>
      <c r="AP66" s="468"/>
      <c r="AQ66" s="468"/>
      <c r="AR66" s="468"/>
      <c r="AS66" s="469"/>
      <c r="AT66" s="407"/>
      <c r="AU66" s="553"/>
      <c r="AV66" s="553"/>
      <c r="AW66" s="553"/>
      <c r="AX66" s="553"/>
      <c r="AY66" s="553"/>
      <c r="AZ66" s="553"/>
      <c r="BA66" s="553"/>
      <c r="BB66" s="553"/>
      <c r="BC66" s="553"/>
      <c r="BD66" s="554"/>
    </row>
    <row r="67" spans="2:56" ht="22.5" customHeight="1" thickBot="1">
      <c r="B67" s="282" t="s">
        <v>168</v>
      </c>
      <c r="C67" s="377" t="s">
        <v>197</v>
      </c>
      <c r="D67" s="86" t="s">
        <v>17</v>
      </c>
      <c r="E67" s="513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5"/>
      <c r="U67" s="527"/>
      <c r="V67" s="544"/>
      <c r="W67" s="544"/>
      <c r="X67" s="528"/>
      <c r="Y67" s="529"/>
      <c r="Z67" s="529"/>
      <c r="AA67" s="529"/>
      <c r="AB67" s="529"/>
      <c r="AC67" s="529"/>
      <c r="AD67" s="529"/>
      <c r="AE67" s="529"/>
      <c r="AF67" s="529"/>
      <c r="AG67" s="529"/>
      <c r="AH67" s="529"/>
      <c r="AI67" s="529"/>
      <c r="AJ67" s="529"/>
      <c r="AK67" s="529"/>
      <c r="AL67" s="529"/>
      <c r="AM67" s="529"/>
      <c r="AN67" s="529"/>
      <c r="AO67" s="529"/>
      <c r="AP67" s="529"/>
      <c r="AQ67" s="529"/>
      <c r="AR67" s="529"/>
      <c r="AS67" s="530"/>
      <c r="AT67" s="519"/>
      <c r="AU67" s="553"/>
      <c r="AV67" s="553"/>
      <c r="AW67" s="553"/>
      <c r="AX67" s="553"/>
      <c r="AY67" s="553"/>
      <c r="AZ67" s="553"/>
      <c r="BA67" s="553"/>
      <c r="BB67" s="553"/>
      <c r="BC67" s="553"/>
      <c r="BD67" s="554"/>
    </row>
    <row r="68" spans="2:56" ht="22.5" customHeight="1" thickBot="1">
      <c r="B68" s="283"/>
      <c r="C68" s="378"/>
      <c r="D68" s="86" t="s">
        <v>18</v>
      </c>
      <c r="E68" s="513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5"/>
      <c r="U68" s="527"/>
      <c r="V68" s="544"/>
      <c r="W68" s="544"/>
      <c r="X68" s="528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29"/>
      <c r="AL68" s="529"/>
      <c r="AM68" s="529"/>
      <c r="AN68" s="529"/>
      <c r="AO68" s="529"/>
      <c r="AP68" s="529"/>
      <c r="AQ68" s="529"/>
      <c r="AR68" s="529"/>
      <c r="AS68" s="530"/>
      <c r="AT68" s="519"/>
      <c r="AU68" s="553"/>
      <c r="AV68" s="553"/>
      <c r="AW68" s="553"/>
      <c r="AX68" s="553"/>
      <c r="AY68" s="553"/>
      <c r="AZ68" s="553"/>
      <c r="BA68" s="553"/>
      <c r="BB68" s="553"/>
      <c r="BC68" s="553"/>
      <c r="BD68" s="554"/>
    </row>
    <row r="69" spans="2:56" ht="15.75" thickBot="1">
      <c r="B69" s="366" t="s">
        <v>107</v>
      </c>
      <c r="C69" s="379" t="s">
        <v>129</v>
      </c>
      <c r="D69" s="131" t="s">
        <v>17</v>
      </c>
      <c r="E69" s="458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60"/>
      <c r="U69" s="456"/>
      <c r="V69" s="544"/>
      <c r="W69" s="549"/>
      <c r="X69" s="458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60"/>
      <c r="AT69" s="406"/>
      <c r="AU69" s="553"/>
      <c r="AV69" s="553"/>
      <c r="AW69" s="553"/>
      <c r="AX69" s="553"/>
      <c r="AY69" s="553"/>
      <c r="AZ69" s="553"/>
      <c r="BA69" s="553"/>
      <c r="BB69" s="553"/>
      <c r="BC69" s="553"/>
      <c r="BD69" s="554"/>
    </row>
    <row r="70" spans="2:56" ht="15.75" thickBot="1">
      <c r="B70" s="286"/>
      <c r="C70" s="380"/>
      <c r="D70" s="131" t="s">
        <v>18</v>
      </c>
      <c r="E70" s="461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3"/>
      <c r="U70" s="457"/>
      <c r="V70" s="544"/>
      <c r="W70" s="549"/>
      <c r="X70" s="461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3"/>
      <c r="AT70" s="407"/>
      <c r="AU70" s="553"/>
      <c r="AV70" s="553"/>
      <c r="AW70" s="553"/>
      <c r="AX70" s="553"/>
      <c r="AY70" s="553"/>
      <c r="AZ70" s="553"/>
      <c r="BA70" s="553"/>
      <c r="BB70" s="553"/>
      <c r="BC70" s="553"/>
      <c r="BD70" s="554"/>
    </row>
    <row r="71" spans="2:56" ht="15.75" thickBot="1">
      <c r="B71" s="282" t="s">
        <v>108</v>
      </c>
      <c r="C71" s="372" t="s">
        <v>156</v>
      </c>
      <c r="D71" s="86" t="s">
        <v>17</v>
      </c>
      <c r="E71" s="470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2"/>
      <c r="U71" s="430" t="s">
        <v>145</v>
      </c>
      <c r="V71" s="544"/>
      <c r="W71" s="544"/>
      <c r="X71" s="464"/>
      <c r="Y71" s="465"/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465"/>
      <c r="AR71" s="465"/>
      <c r="AS71" s="466"/>
      <c r="AT71" s="406" t="s">
        <v>144</v>
      </c>
      <c r="AU71" s="553"/>
      <c r="AV71" s="553"/>
      <c r="AW71" s="553"/>
      <c r="AX71" s="553"/>
      <c r="AY71" s="553"/>
      <c r="AZ71" s="553"/>
      <c r="BA71" s="553"/>
      <c r="BB71" s="553"/>
      <c r="BC71" s="553"/>
      <c r="BD71" s="554"/>
    </row>
    <row r="72" spans="2:56" ht="27.75" customHeight="1" thickBot="1">
      <c r="B72" s="283"/>
      <c r="C72" s="373"/>
      <c r="D72" s="86" t="s">
        <v>18</v>
      </c>
      <c r="E72" s="473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5"/>
      <c r="U72" s="431"/>
      <c r="V72" s="544"/>
      <c r="W72" s="544"/>
      <c r="X72" s="467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468"/>
      <c r="AM72" s="468"/>
      <c r="AN72" s="468"/>
      <c r="AO72" s="468"/>
      <c r="AP72" s="468"/>
      <c r="AQ72" s="468"/>
      <c r="AR72" s="468"/>
      <c r="AS72" s="469"/>
      <c r="AT72" s="407"/>
      <c r="AU72" s="553"/>
      <c r="AV72" s="553"/>
      <c r="AW72" s="553"/>
      <c r="AX72" s="553"/>
      <c r="AY72" s="553"/>
      <c r="AZ72" s="553"/>
      <c r="BA72" s="553"/>
      <c r="BB72" s="553"/>
      <c r="BC72" s="553"/>
      <c r="BD72" s="554"/>
    </row>
    <row r="73" spans="2:56" ht="15.75" thickBot="1">
      <c r="B73" s="282" t="s">
        <v>109</v>
      </c>
      <c r="C73" s="381" t="s">
        <v>96</v>
      </c>
      <c r="D73" s="86"/>
      <c r="E73" s="470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2"/>
      <c r="U73" s="430" t="s">
        <v>145</v>
      </c>
      <c r="V73" s="544"/>
      <c r="W73" s="544"/>
      <c r="X73" s="464"/>
      <c r="Y73" s="465"/>
      <c r="Z73" s="465"/>
      <c r="AA73" s="465"/>
      <c r="AB73" s="465"/>
      <c r="AC73" s="465"/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6"/>
      <c r="AT73" s="406" t="s">
        <v>145</v>
      </c>
      <c r="AU73" s="553"/>
      <c r="AV73" s="553"/>
      <c r="AW73" s="553"/>
      <c r="AX73" s="553"/>
      <c r="AY73" s="553"/>
      <c r="AZ73" s="553"/>
      <c r="BA73" s="553"/>
      <c r="BB73" s="553"/>
      <c r="BC73" s="553"/>
      <c r="BD73" s="554"/>
    </row>
    <row r="74" spans="2:56" ht="15.75" thickBot="1">
      <c r="B74" s="283"/>
      <c r="C74" s="382"/>
      <c r="D74" s="86"/>
      <c r="E74" s="473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5"/>
      <c r="U74" s="431"/>
      <c r="V74" s="544"/>
      <c r="W74" s="544"/>
      <c r="X74" s="467"/>
      <c r="Y74" s="468"/>
      <c r="Z74" s="468"/>
      <c r="AA74" s="468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9"/>
      <c r="AT74" s="407"/>
      <c r="AU74" s="553"/>
      <c r="AV74" s="553"/>
      <c r="AW74" s="553"/>
      <c r="AX74" s="553"/>
      <c r="AY74" s="553"/>
      <c r="AZ74" s="553"/>
      <c r="BA74" s="553"/>
      <c r="BB74" s="553"/>
      <c r="BC74" s="553"/>
      <c r="BD74" s="554"/>
    </row>
    <row r="75" spans="2:56" ht="15.75" thickBot="1">
      <c r="B75" s="385" t="s">
        <v>37</v>
      </c>
      <c r="C75" s="386"/>
      <c r="D75" s="38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544"/>
      <c r="W75" s="550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13"/>
      <c r="AU75" s="558"/>
      <c r="AV75" s="558"/>
      <c r="AW75" s="558"/>
      <c r="AX75" s="558"/>
      <c r="AY75" s="558"/>
      <c r="AZ75" s="558"/>
      <c r="BA75" s="558"/>
      <c r="BB75" s="558"/>
      <c r="BC75" s="558"/>
      <c r="BD75" s="559"/>
    </row>
    <row r="76" spans="2:56" ht="15.75" thickBot="1">
      <c r="B76" s="374" t="s">
        <v>19</v>
      </c>
      <c r="C76" s="375"/>
      <c r="D76" s="376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544"/>
      <c r="W76" s="550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13"/>
      <c r="AU76" s="558"/>
      <c r="AV76" s="558"/>
      <c r="AW76" s="558"/>
      <c r="AX76" s="558"/>
      <c r="AY76" s="558"/>
      <c r="AZ76" s="558"/>
      <c r="BA76" s="558"/>
      <c r="BB76" s="558"/>
      <c r="BC76" s="558"/>
      <c r="BD76" s="559"/>
    </row>
    <row r="77" spans="2:56" ht="15.75" thickBot="1">
      <c r="B77" s="374" t="s">
        <v>20</v>
      </c>
      <c r="C77" s="375"/>
      <c r="D77" s="376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544"/>
      <c r="W77" s="551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13"/>
      <c r="AU77" s="553"/>
      <c r="AV77" s="553"/>
      <c r="AW77" s="553"/>
      <c r="AX77" s="553"/>
      <c r="AY77" s="553"/>
      <c r="AZ77" s="553"/>
      <c r="BA77" s="553"/>
      <c r="BB77" s="553"/>
      <c r="BC77" s="553"/>
      <c r="BD77" s="554"/>
    </row>
  </sheetData>
  <sheetProtection/>
  <mergeCells count="199">
    <mergeCell ref="C67:C68"/>
    <mergeCell ref="X45:AS46"/>
    <mergeCell ref="E47:T48"/>
    <mergeCell ref="U47:U48"/>
    <mergeCell ref="X47:AS48"/>
    <mergeCell ref="AT45:AT46"/>
    <mergeCell ref="AT47:AT48"/>
    <mergeCell ref="B45:B46"/>
    <mergeCell ref="C45:C46"/>
    <mergeCell ref="B47:B48"/>
    <mergeCell ref="C47:C48"/>
    <mergeCell ref="E45:T46"/>
    <mergeCell ref="U45:U46"/>
    <mergeCell ref="B33:B34"/>
    <mergeCell ref="C33:C34"/>
    <mergeCell ref="B43:B44"/>
    <mergeCell ref="C43:C44"/>
    <mergeCell ref="AT43:AT44"/>
    <mergeCell ref="U33:U34"/>
    <mergeCell ref="AT53:AT54"/>
    <mergeCell ref="AT55:AT56"/>
    <mergeCell ref="J1:AJ1"/>
    <mergeCell ref="A2:BD2"/>
    <mergeCell ref="B3:BC3"/>
    <mergeCell ref="AO4:AZ4"/>
    <mergeCell ref="E53:T54"/>
    <mergeCell ref="E55:T56"/>
    <mergeCell ref="U53:U54"/>
    <mergeCell ref="U55:U56"/>
    <mergeCell ref="X53:AS54"/>
    <mergeCell ref="X55:AS56"/>
    <mergeCell ref="B75:D75"/>
    <mergeCell ref="E73:T74"/>
    <mergeCell ref="U73:U74"/>
    <mergeCell ref="X73:AS74"/>
    <mergeCell ref="E69:T70"/>
    <mergeCell ref="B76:D76"/>
    <mergeCell ref="B77:D77"/>
    <mergeCell ref="B53:B54"/>
    <mergeCell ref="C53:C54"/>
    <mergeCell ref="B55:B56"/>
    <mergeCell ref="C55:C56"/>
    <mergeCell ref="B73:B74"/>
    <mergeCell ref="C73:C74"/>
    <mergeCell ref="B69:B70"/>
    <mergeCell ref="C69:C70"/>
    <mergeCell ref="AT73:AT74"/>
    <mergeCell ref="B71:B72"/>
    <mergeCell ref="C71:C72"/>
    <mergeCell ref="E71:T72"/>
    <mergeCell ref="U71:U72"/>
    <mergeCell ref="X71:AS72"/>
    <mergeCell ref="AT71:AT72"/>
    <mergeCell ref="U69:U70"/>
    <mergeCell ref="X69:AS70"/>
    <mergeCell ref="AT69:AT70"/>
    <mergeCell ref="B65:B66"/>
    <mergeCell ref="C65:C66"/>
    <mergeCell ref="E65:T66"/>
    <mergeCell ref="U65:U66"/>
    <mergeCell ref="X65:AS66"/>
    <mergeCell ref="AT65:AT66"/>
    <mergeCell ref="B67:B68"/>
    <mergeCell ref="B63:B64"/>
    <mergeCell ref="C63:C64"/>
    <mergeCell ref="E63:T64"/>
    <mergeCell ref="U63:U64"/>
    <mergeCell ref="X63:AS64"/>
    <mergeCell ref="AT63:AT64"/>
    <mergeCell ref="B61:B62"/>
    <mergeCell ref="C61:C62"/>
    <mergeCell ref="E61:T62"/>
    <mergeCell ref="U61:U62"/>
    <mergeCell ref="X61:AS62"/>
    <mergeCell ref="AT61:AT62"/>
    <mergeCell ref="B59:B60"/>
    <mergeCell ref="C59:C60"/>
    <mergeCell ref="E59:T60"/>
    <mergeCell ref="U59:U60"/>
    <mergeCell ref="X59:AS60"/>
    <mergeCell ref="AT59:AT60"/>
    <mergeCell ref="B57:B58"/>
    <mergeCell ref="C57:C58"/>
    <mergeCell ref="E57:T58"/>
    <mergeCell ref="U57:U58"/>
    <mergeCell ref="X57:AS58"/>
    <mergeCell ref="AT57:AT58"/>
    <mergeCell ref="B51:B52"/>
    <mergeCell ref="C51:C52"/>
    <mergeCell ref="E51:T52"/>
    <mergeCell ref="U51:U52"/>
    <mergeCell ref="X51:AS52"/>
    <mergeCell ref="AT51:AT52"/>
    <mergeCell ref="B49:B50"/>
    <mergeCell ref="C49:C50"/>
    <mergeCell ref="E49:T50"/>
    <mergeCell ref="U49:U50"/>
    <mergeCell ref="X49:AS50"/>
    <mergeCell ref="AT49:AT50"/>
    <mergeCell ref="B41:B42"/>
    <mergeCell ref="C41:C42"/>
    <mergeCell ref="E41:T42"/>
    <mergeCell ref="U41:U42"/>
    <mergeCell ref="X41:AS42"/>
    <mergeCell ref="AT41:AT42"/>
    <mergeCell ref="B39:B40"/>
    <mergeCell ref="C39:C40"/>
    <mergeCell ref="E39:T40"/>
    <mergeCell ref="U39:U40"/>
    <mergeCell ref="X39:AS40"/>
    <mergeCell ref="AT39:AT40"/>
    <mergeCell ref="B37:B38"/>
    <mergeCell ref="C37:C38"/>
    <mergeCell ref="E37:T38"/>
    <mergeCell ref="U37:U38"/>
    <mergeCell ref="X37:AS38"/>
    <mergeCell ref="AT37:AT38"/>
    <mergeCell ref="B35:B36"/>
    <mergeCell ref="C35:C36"/>
    <mergeCell ref="E35:T36"/>
    <mergeCell ref="U35:U36"/>
    <mergeCell ref="X35:AS36"/>
    <mergeCell ref="AT35:AT36"/>
    <mergeCell ref="B31:B32"/>
    <mergeCell ref="C31:C32"/>
    <mergeCell ref="E31:T32"/>
    <mergeCell ref="U31:U32"/>
    <mergeCell ref="X31:AS32"/>
    <mergeCell ref="AT31:AT32"/>
    <mergeCell ref="B29:B30"/>
    <mergeCell ref="C29:C30"/>
    <mergeCell ref="E29:T30"/>
    <mergeCell ref="U29:U30"/>
    <mergeCell ref="X29:AS30"/>
    <mergeCell ref="AT29:AT30"/>
    <mergeCell ref="B27:B28"/>
    <mergeCell ref="C27:C28"/>
    <mergeCell ref="E27:T28"/>
    <mergeCell ref="U27:U28"/>
    <mergeCell ref="X27:AS28"/>
    <mergeCell ref="AT27:AT28"/>
    <mergeCell ref="B25:B26"/>
    <mergeCell ref="C25:C26"/>
    <mergeCell ref="E25:T26"/>
    <mergeCell ref="U25:U26"/>
    <mergeCell ref="X25:AS26"/>
    <mergeCell ref="AT25:AT26"/>
    <mergeCell ref="B23:B24"/>
    <mergeCell ref="C23:C24"/>
    <mergeCell ref="E23:T24"/>
    <mergeCell ref="U23:U24"/>
    <mergeCell ref="X23:AS24"/>
    <mergeCell ref="AT23:AT24"/>
    <mergeCell ref="B21:B22"/>
    <mergeCell ref="C21:C22"/>
    <mergeCell ref="E21:T22"/>
    <mergeCell ref="U21:U22"/>
    <mergeCell ref="X21:AS22"/>
    <mergeCell ref="AT21:AT22"/>
    <mergeCell ref="B17:B18"/>
    <mergeCell ref="C17:C18"/>
    <mergeCell ref="E17:T18"/>
    <mergeCell ref="AT17:AT18"/>
    <mergeCell ref="B19:B20"/>
    <mergeCell ref="C19:C20"/>
    <mergeCell ref="E19:T20"/>
    <mergeCell ref="AT19:AT20"/>
    <mergeCell ref="B13:B14"/>
    <mergeCell ref="C13:C14"/>
    <mergeCell ref="E13:T14"/>
    <mergeCell ref="AT13:AT14"/>
    <mergeCell ref="B15:B16"/>
    <mergeCell ref="C15:C16"/>
    <mergeCell ref="E15:T16"/>
    <mergeCell ref="AT15:AT16"/>
    <mergeCell ref="E7:BD7"/>
    <mergeCell ref="E9:BD9"/>
    <mergeCell ref="B11:B12"/>
    <mergeCell ref="C11:C12"/>
    <mergeCell ref="E11:T12"/>
    <mergeCell ref="U11:U12"/>
    <mergeCell ref="X11:AS12"/>
    <mergeCell ref="AT11:AT12"/>
    <mergeCell ref="AE6:AH6"/>
    <mergeCell ref="AJ6:AL6"/>
    <mergeCell ref="AN6:AQ6"/>
    <mergeCell ref="AS6:AU6"/>
    <mergeCell ref="AW6:AY6"/>
    <mergeCell ref="BA6:BD6"/>
    <mergeCell ref="V5:AB5"/>
    <mergeCell ref="B6:B10"/>
    <mergeCell ref="C6:C10"/>
    <mergeCell ref="D6:D10"/>
    <mergeCell ref="F6:H6"/>
    <mergeCell ref="J6:L6"/>
    <mergeCell ref="N6:Q6"/>
    <mergeCell ref="S6:U6"/>
    <mergeCell ref="W6:Y6"/>
    <mergeCell ref="AA6:AC6"/>
  </mergeCells>
  <printOptions/>
  <pageMargins left="0.44" right="0.15748031496062992" top="0.15748031496062992" bottom="0.15748031496062992" header="0.17" footer="0.17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1"/>
  <sheetViews>
    <sheetView zoomScalePageLayoutView="0" workbookViewId="0" topLeftCell="A34">
      <selection activeCell="B53" sqref="B53:D58"/>
    </sheetView>
  </sheetViews>
  <sheetFormatPr defaultColWidth="9.140625" defaultRowHeight="15"/>
  <cols>
    <col min="1" max="1" width="7.421875" style="0" customWidth="1"/>
    <col min="2" max="2" width="9.140625" style="0" customWidth="1"/>
    <col min="3" max="3" width="24.140625" style="0" customWidth="1"/>
    <col min="4" max="4" width="6.421875" style="0" customWidth="1"/>
    <col min="5" max="20" width="3.8515625" style="0" customWidth="1"/>
    <col min="21" max="21" width="4.140625" style="0" customWidth="1"/>
    <col min="22" max="22" width="3.57421875" style="0" customWidth="1"/>
    <col min="23" max="23" width="5.57421875" style="0" customWidth="1"/>
    <col min="24" max="45" width="3.8515625" style="0" customWidth="1"/>
    <col min="46" max="46" width="4.7109375" style="0" customWidth="1"/>
    <col min="47" max="48" width="3.8515625" style="0" customWidth="1"/>
    <col min="49" max="49" width="5.00390625" style="0" customWidth="1"/>
    <col min="50" max="50" width="3.28125" style="0" customWidth="1"/>
    <col min="51" max="58" width="3.8515625" style="0" customWidth="1"/>
    <col min="59" max="59" width="4.28125" style="0" customWidth="1"/>
  </cols>
  <sheetData>
    <row r="1" spans="1:58" ht="15">
      <c r="A1" s="1"/>
      <c r="B1" s="1"/>
      <c r="C1" s="1"/>
      <c r="D1" s="1"/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13"/>
      <c r="AM1" s="13"/>
      <c r="AN1" s="13"/>
      <c r="AO1" s="13"/>
      <c r="AQ1" s="11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</row>
    <row r="3" spans="1:57" ht="15">
      <c r="A3" s="1"/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</row>
    <row r="4" spans="1:57" ht="15.75" thickBo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W4" s="16"/>
      <c r="X4" s="43"/>
      <c r="Y4" s="16" t="s">
        <v>141</v>
      </c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28"/>
      <c r="AK4" s="28"/>
      <c r="AL4" s="28"/>
      <c r="AM4" s="28"/>
      <c r="AN4" s="28"/>
      <c r="AO4" s="16"/>
      <c r="AP4" s="263" t="s">
        <v>36</v>
      </c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16"/>
      <c r="BD4" s="16"/>
      <c r="BE4" s="16"/>
    </row>
    <row r="5" spans="2:56" ht="19.5" thickBot="1">
      <c r="B5" s="14" t="s">
        <v>38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4"/>
      <c r="N5" s="14"/>
      <c r="O5" s="14"/>
      <c r="P5" s="14"/>
      <c r="Q5" s="14"/>
      <c r="R5" s="14"/>
      <c r="S5" s="15"/>
      <c r="T5" s="15"/>
      <c r="U5" s="15"/>
      <c r="V5" s="15"/>
      <c r="W5" s="368" t="s">
        <v>45</v>
      </c>
      <c r="X5" s="369"/>
      <c r="Y5" s="369"/>
      <c r="Z5" s="369"/>
      <c r="AA5" s="369"/>
      <c r="AB5" s="369"/>
      <c r="AC5" s="369"/>
      <c r="AD5" s="157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6"/>
      <c r="AQ5" s="15"/>
      <c r="AR5" s="16"/>
      <c r="AS5" s="16"/>
      <c r="AT5" s="16"/>
      <c r="AU5" s="16"/>
      <c r="AV5" s="16"/>
      <c r="AW5" s="16"/>
      <c r="AX5" s="16"/>
      <c r="AY5" s="15"/>
      <c r="AZ5" s="15"/>
      <c r="BA5" s="15"/>
      <c r="BB5" s="15"/>
      <c r="BC5" s="15"/>
      <c r="BD5" s="15"/>
    </row>
    <row r="6" spans="2:58" ht="64.5" thickBot="1"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111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4"/>
      <c r="V6" s="265"/>
      <c r="W6" s="156" t="s">
        <v>114</v>
      </c>
      <c r="X6" s="277" t="s">
        <v>8</v>
      </c>
      <c r="Y6" s="278"/>
      <c r="Z6" s="279"/>
      <c r="AA6" s="44" t="s">
        <v>115</v>
      </c>
      <c r="AB6" s="242" t="s">
        <v>9</v>
      </c>
      <c r="AC6" s="243"/>
      <c r="AD6" s="244"/>
      <c r="AE6" s="54" t="s">
        <v>116</v>
      </c>
      <c r="AF6" s="242" t="s">
        <v>10</v>
      </c>
      <c r="AG6" s="243"/>
      <c r="AH6" s="243"/>
      <c r="AI6" s="284"/>
      <c r="AJ6" s="50" t="s">
        <v>117</v>
      </c>
      <c r="AK6" s="242" t="s">
        <v>11</v>
      </c>
      <c r="AL6" s="243"/>
      <c r="AM6" s="244"/>
      <c r="AN6" s="50" t="s">
        <v>118</v>
      </c>
      <c r="AO6" s="242" t="s">
        <v>12</v>
      </c>
      <c r="AP6" s="243"/>
      <c r="AQ6" s="243"/>
      <c r="AR6" s="244"/>
      <c r="AS6" s="52" t="s">
        <v>119</v>
      </c>
      <c r="AT6" s="242" t="s">
        <v>13</v>
      </c>
      <c r="AU6" s="243"/>
      <c r="AV6" s="243"/>
      <c r="AW6" s="244"/>
      <c r="AX6" s="197" t="s">
        <v>123</v>
      </c>
      <c r="AY6" s="242" t="s">
        <v>14</v>
      </c>
      <c r="AZ6" s="243"/>
      <c r="BA6" s="244"/>
      <c r="BB6" s="52" t="s">
        <v>120</v>
      </c>
      <c r="BC6" s="242" t="s">
        <v>15</v>
      </c>
      <c r="BD6" s="243"/>
      <c r="BE6" s="243"/>
      <c r="BF6" s="244"/>
    </row>
    <row r="7" spans="2:58" ht="16.5" thickBot="1">
      <c r="B7" s="266"/>
      <c r="C7" s="266"/>
      <c r="D7" s="266"/>
      <c r="E7" s="246" t="s">
        <v>16</v>
      </c>
      <c r="F7" s="246"/>
      <c r="G7" s="246"/>
      <c r="H7" s="246"/>
      <c r="I7" s="246"/>
      <c r="J7" s="246"/>
      <c r="K7" s="487"/>
      <c r="L7" s="487"/>
      <c r="M7" s="487"/>
      <c r="N7" s="487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487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487"/>
      <c r="AQ7" s="487"/>
      <c r="AR7" s="487"/>
      <c r="AS7" s="246"/>
      <c r="AT7" s="487"/>
      <c r="AU7" s="487"/>
      <c r="AV7" s="487"/>
      <c r="AW7" s="487"/>
      <c r="AX7" s="487"/>
      <c r="AY7" s="246"/>
      <c r="AZ7" s="246"/>
      <c r="BA7" s="246"/>
      <c r="BB7" s="246"/>
      <c r="BC7" s="246"/>
      <c r="BD7" s="246"/>
      <c r="BE7" s="246"/>
      <c r="BF7" s="246"/>
    </row>
    <row r="8" spans="2:58" ht="15.75" thickBot="1">
      <c r="B8" s="266"/>
      <c r="C8" s="266"/>
      <c r="D8" s="266"/>
      <c r="E8" s="6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570">
        <v>52</v>
      </c>
      <c r="V8" s="571"/>
      <c r="W8" s="3">
        <v>1</v>
      </c>
      <c r="X8" s="45">
        <v>2</v>
      </c>
      <c r="Y8" s="3">
        <v>3</v>
      </c>
      <c r="Z8" s="3">
        <v>4</v>
      </c>
      <c r="AA8" s="3">
        <v>5</v>
      </c>
      <c r="AB8" s="3">
        <v>6</v>
      </c>
      <c r="AC8" s="3">
        <v>7</v>
      </c>
      <c r="AD8" s="3">
        <v>8</v>
      </c>
      <c r="AE8" s="3">
        <v>9</v>
      </c>
      <c r="AF8" s="3">
        <v>10</v>
      </c>
      <c r="AG8" s="3">
        <v>11</v>
      </c>
      <c r="AH8" s="3">
        <v>12</v>
      </c>
      <c r="AI8" s="3">
        <v>13</v>
      </c>
      <c r="AJ8" s="2">
        <v>14</v>
      </c>
      <c r="AK8" s="2">
        <v>15</v>
      </c>
      <c r="AL8" s="2">
        <v>16</v>
      </c>
      <c r="AM8" s="2">
        <v>17</v>
      </c>
      <c r="AN8" s="3">
        <v>18</v>
      </c>
      <c r="AO8" s="2">
        <v>19</v>
      </c>
      <c r="AP8" s="2">
        <v>20</v>
      </c>
      <c r="AQ8" s="2">
        <v>21</v>
      </c>
      <c r="AR8" s="2">
        <v>22</v>
      </c>
      <c r="AS8" s="2">
        <v>23</v>
      </c>
      <c r="AT8" s="2">
        <v>24</v>
      </c>
      <c r="AU8" s="489">
        <v>25</v>
      </c>
      <c r="AV8" s="490"/>
      <c r="AW8" s="2">
        <v>26</v>
      </c>
      <c r="AX8" s="195">
        <v>27</v>
      </c>
      <c r="AY8" s="25">
        <v>28</v>
      </c>
      <c r="AZ8" s="2">
        <v>29</v>
      </c>
      <c r="BA8" s="2">
        <v>30</v>
      </c>
      <c r="BB8" s="2">
        <v>31</v>
      </c>
      <c r="BC8" s="2">
        <v>32</v>
      </c>
      <c r="BD8" s="2">
        <v>33</v>
      </c>
      <c r="BE8" s="2">
        <v>34</v>
      </c>
      <c r="BF8" s="2">
        <v>35</v>
      </c>
    </row>
    <row r="9" spans="2:58" ht="16.5" thickBot="1">
      <c r="B9" s="266"/>
      <c r="C9" s="266"/>
      <c r="D9" s="26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</row>
    <row r="10" spans="2:58" ht="15.75" thickBot="1">
      <c r="B10" s="266"/>
      <c r="C10" s="266"/>
      <c r="D10" s="266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253">
        <v>17</v>
      </c>
      <c r="V10" s="488"/>
      <c r="W10" s="5">
        <v>18</v>
      </c>
      <c r="X10" s="46">
        <v>19</v>
      </c>
      <c r="Y10" s="5">
        <v>20</v>
      </c>
      <c r="Z10" s="5">
        <v>21</v>
      </c>
      <c r="AA10" s="5">
        <v>22</v>
      </c>
      <c r="AB10" s="5">
        <v>23</v>
      </c>
      <c r="AC10" s="5">
        <v>24</v>
      </c>
      <c r="AD10" s="5">
        <v>25</v>
      </c>
      <c r="AE10" s="5">
        <v>26</v>
      </c>
      <c r="AF10" s="5">
        <v>27</v>
      </c>
      <c r="AG10" s="5">
        <v>28</v>
      </c>
      <c r="AH10" s="5">
        <v>29</v>
      </c>
      <c r="AI10" s="5">
        <v>30</v>
      </c>
      <c r="AJ10" s="5">
        <v>31</v>
      </c>
      <c r="AK10" s="5">
        <v>32</v>
      </c>
      <c r="AL10" s="5">
        <v>33</v>
      </c>
      <c r="AM10" s="5">
        <v>34</v>
      </c>
      <c r="AN10" s="5">
        <v>35</v>
      </c>
      <c r="AO10" s="5">
        <v>36</v>
      </c>
      <c r="AP10" s="5">
        <v>37</v>
      </c>
      <c r="AQ10" s="5">
        <v>38</v>
      </c>
      <c r="AR10" s="5">
        <v>39</v>
      </c>
      <c r="AS10" s="5">
        <v>40</v>
      </c>
      <c r="AT10" s="5">
        <v>41</v>
      </c>
      <c r="AU10" s="253">
        <v>42</v>
      </c>
      <c r="AV10" s="488"/>
      <c r="AW10" s="5">
        <v>43</v>
      </c>
      <c r="AX10" s="196">
        <v>44</v>
      </c>
      <c r="AY10" s="41">
        <v>45</v>
      </c>
      <c r="AZ10" s="4">
        <v>46</v>
      </c>
      <c r="BA10" s="4">
        <v>47</v>
      </c>
      <c r="BB10" s="4">
        <v>48</v>
      </c>
      <c r="BC10" s="4">
        <v>49</v>
      </c>
      <c r="BD10" s="4">
        <v>50</v>
      </c>
      <c r="BE10" s="4">
        <v>51</v>
      </c>
      <c r="BF10" s="4">
        <v>52</v>
      </c>
    </row>
    <row r="11" spans="2:58" ht="15.75" thickBot="1">
      <c r="B11" s="388" t="s">
        <v>90</v>
      </c>
      <c r="C11" s="390" t="s">
        <v>98</v>
      </c>
      <c r="D11" s="40" t="s">
        <v>17</v>
      </c>
      <c r="E11" s="110">
        <f>E13+E19+E31</f>
        <v>36</v>
      </c>
      <c r="F11" s="110">
        <f aca="true" t="shared" si="0" ref="F11:U11">F13+F19+F31</f>
        <v>36</v>
      </c>
      <c r="G11" s="110">
        <f t="shared" si="0"/>
        <v>36</v>
      </c>
      <c r="H11" s="110">
        <f t="shared" si="0"/>
        <v>30</v>
      </c>
      <c r="I11" s="110">
        <f t="shared" si="0"/>
        <v>36</v>
      </c>
      <c r="J11" s="110">
        <f t="shared" si="0"/>
        <v>30</v>
      </c>
      <c r="K11" s="110">
        <f t="shared" si="0"/>
        <v>36</v>
      </c>
      <c r="L11" s="110">
        <f t="shared" si="0"/>
        <v>30</v>
      </c>
      <c r="M11" s="110">
        <f t="shared" si="0"/>
        <v>36</v>
      </c>
      <c r="N11" s="110">
        <f t="shared" si="0"/>
        <v>36</v>
      </c>
      <c r="O11" s="110">
        <f t="shared" si="0"/>
        <v>36</v>
      </c>
      <c r="P11" s="110">
        <f t="shared" si="0"/>
        <v>36</v>
      </c>
      <c r="Q11" s="110">
        <f t="shared" si="0"/>
        <v>36</v>
      </c>
      <c r="R11" s="110">
        <f t="shared" si="0"/>
        <v>30</v>
      </c>
      <c r="S11" s="110">
        <f t="shared" si="0"/>
        <v>30</v>
      </c>
      <c r="T11" s="110">
        <f t="shared" si="0"/>
        <v>30</v>
      </c>
      <c r="U11" s="110">
        <f t="shared" si="0"/>
        <v>18</v>
      </c>
      <c r="V11" s="113"/>
      <c r="W11" s="548">
        <f>SUM(E11:U11)</f>
        <v>558</v>
      </c>
      <c r="X11" s="534"/>
      <c r="Y11" s="110">
        <f>Y13+Y19+Y31</f>
        <v>36</v>
      </c>
      <c r="Z11" s="110">
        <f aca="true" t="shared" si="1" ref="Z11:AV11">Z13+Z19+Z31</f>
        <v>36</v>
      </c>
      <c r="AA11" s="110">
        <f t="shared" si="1"/>
        <v>36</v>
      </c>
      <c r="AB11" s="110">
        <f t="shared" si="1"/>
        <v>36</v>
      </c>
      <c r="AC11" s="110">
        <f t="shared" si="1"/>
        <v>30</v>
      </c>
      <c r="AD11" s="110">
        <f t="shared" si="1"/>
        <v>30</v>
      </c>
      <c r="AE11" s="110">
        <f t="shared" si="1"/>
        <v>36</v>
      </c>
      <c r="AF11" s="110">
        <f t="shared" si="1"/>
        <v>30</v>
      </c>
      <c r="AG11" s="110">
        <f t="shared" si="1"/>
        <v>32</v>
      </c>
      <c r="AH11" s="110">
        <f t="shared" si="1"/>
        <v>36</v>
      </c>
      <c r="AI11" s="110">
        <f t="shared" si="1"/>
        <v>36</v>
      </c>
      <c r="AJ11" s="110">
        <f t="shared" si="1"/>
        <v>36</v>
      </c>
      <c r="AK11" s="110">
        <f t="shared" si="1"/>
        <v>36</v>
      </c>
      <c r="AL11" s="110">
        <f t="shared" si="1"/>
        <v>36</v>
      </c>
      <c r="AM11" s="110">
        <f t="shared" si="1"/>
        <v>30</v>
      </c>
      <c r="AN11" s="110">
        <f t="shared" si="1"/>
        <v>30</v>
      </c>
      <c r="AO11" s="110">
        <f t="shared" si="1"/>
        <v>30</v>
      </c>
      <c r="AP11" s="110">
        <f t="shared" si="1"/>
        <v>30</v>
      </c>
      <c r="AQ11" s="110">
        <f t="shared" si="1"/>
        <v>30</v>
      </c>
      <c r="AR11" s="110">
        <f t="shared" si="1"/>
        <v>32</v>
      </c>
      <c r="AS11" s="110">
        <f t="shared" si="1"/>
        <v>30</v>
      </c>
      <c r="AT11" s="110">
        <f t="shared" si="1"/>
        <v>30</v>
      </c>
      <c r="AU11" s="110">
        <f t="shared" si="1"/>
        <v>30</v>
      </c>
      <c r="AV11" s="110">
        <f t="shared" si="1"/>
        <v>18</v>
      </c>
      <c r="AW11" s="113">
        <f>SUM(Y11:AV11)</f>
        <v>772</v>
      </c>
      <c r="AX11" s="113"/>
      <c r="AY11" s="555"/>
      <c r="AZ11" s="555"/>
      <c r="BA11" s="555"/>
      <c r="BB11" s="555"/>
      <c r="BC11" s="555"/>
      <c r="BD11" s="555"/>
      <c r="BE11" s="555"/>
      <c r="BF11" s="555"/>
    </row>
    <row r="12" spans="2:58" ht="15.75" thickBot="1">
      <c r="B12" s="389"/>
      <c r="C12" s="391"/>
      <c r="D12" s="68" t="s">
        <v>18</v>
      </c>
      <c r="E12" s="110">
        <f>E14+E20+E32</f>
        <v>0</v>
      </c>
      <c r="F12" s="110">
        <f aca="true" t="shared" si="2" ref="F12:U12">F14+F20+F32</f>
        <v>0</v>
      </c>
      <c r="G12" s="110">
        <f t="shared" si="2"/>
        <v>0</v>
      </c>
      <c r="H12" s="110">
        <f t="shared" si="2"/>
        <v>6</v>
      </c>
      <c r="I12" s="110">
        <f t="shared" si="2"/>
        <v>0</v>
      </c>
      <c r="J12" s="110">
        <f t="shared" si="2"/>
        <v>6</v>
      </c>
      <c r="K12" s="110">
        <f t="shared" si="2"/>
        <v>0</v>
      </c>
      <c r="L12" s="110">
        <f t="shared" si="2"/>
        <v>6</v>
      </c>
      <c r="M12" s="110">
        <f t="shared" si="2"/>
        <v>0</v>
      </c>
      <c r="N12" s="110">
        <f t="shared" si="2"/>
        <v>0</v>
      </c>
      <c r="O12" s="110">
        <f t="shared" si="2"/>
        <v>0</v>
      </c>
      <c r="P12" s="110">
        <f t="shared" si="2"/>
        <v>0</v>
      </c>
      <c r="Q12" s="110">
        <f t="shared" si="2"/>
        <v>0</v>
      </c>
      <c r="R12" s="110">
        <f t="shared" si="2"/>
        <v>6</v>
      </c>
      <c r="S12" s="110">
        <f t="shared" si="2"/>
        <v>6</v>
      </c>
      <c r="T12" s="110">
        <f t="shared" si="2"/>
        <v>6</v>
      </c>
      <c r="U12" s="110">
        <f t="shared" si="2"/>
        <v>0</v>
      </c>
      <c r="V12" s="113"/>
      <c r="W12" s="548">
        <f aca="true" t="shared" si="3" ref="W12:W61">SUM(E12:U12)</f>
        <v>36</v>
      </c>
      <c r="X12" s="534"/>
      <c r="Y12" s="110">
        <f>Y14+Y20+Y32</f>
        <v>0</v>
      </c>
      <c r="Z12" s="110">
        <f>Z14+Z20+Z32</f>
        <v>0</v>
      </c>
      <c r="AA12" s="110">
        <f>AA14+AA20+AA32</f>
        <v>0</v>
      </c>
      <c r="AB12" s="110">
        <f>AB14+AB20+AB32</f>
        <v>0</v>
      </c>
      <c r="AC12" s="110">
        <f>AC14+AC20+AC32</f>
        <v>6</v>
      </c>
      <c r="AD12" s="110">
        <f>AD14+AD20+AD32</f>
        <v>6</v>
      </c>
      <c r="AE12" s="110">
        <f>AE14+AE20+AE32</f>
        <v>0</v>
      </c>
      <c r="AF12" s="110">
        <f>AF14+AF20+AF32</f>
        <v>6</v>
      </c>
      <c r="AG12" s="110">
        <f>AG14+AG20+AG32</f>
        <v>4</v>
      </c>
      <c r="AH12" s="110">
        <f>AH14+AH20+AH32</f>
        <v>0</v>
      </c>
      <c r="AI12" s="110">
        <f>AI14+AI20+AI32</f>
        <v>0</v>
      </c>
      <c r="AJ12" s="110">
        <f>AJ14+AJ20+AJ32</f>
        <v>0</v>
      </c>
      <c r="AK12" s="110">
        <f>AK14+AK20+AK32</f>
        <v>0</v>
      </c>
      <c r="AL12" s="110">
        <f>AL14+AL20+AL32</f>
        <v>0</v>
      </c>
      <c r="AM12" s="110">
        <f>AM14+AM20+AM32</f>
        <v>6</v>
      </c>
      <c r="AN12" s="110">
        <f>AN14+AN20+AN32</f>
        <v>6</v>
      </c>
      <c r="AO12" s="110">
        <f>AO14+AO20+AO32</f>
        <v>6</v>
      </c>
      <c r="AP12" s="110">
        <f>AP14+AP20+AP32</f>
        <v>6</v>
      </c>
      <c r="AQ12" s="110">
        <f>AQ14+AQ20+AQ32</f>
        <v>6</v>
      </c>
      <c r="AR12" s="110">
        <f>AR14+AR20+AR32</f>
        <v>4</v>
      </c>
      <c r="AS12" s="110">
        <f>AS14+AS20+AS32</f>
        <v>6</v>
      </c>
      <c r="AT12" s="110">
        <f>AT14+AT20+AT32</f>
        <v>6</v>
      </c>
      <c r="AU12" s="110">
        <f>AU14+AU20+AU32</f>
        <v>6</v>
      </c>
      <c r="AV12" s="110">
        <f>AV14+AV20+AV32</f>
        <v>0</v>
      </c>
      <c r="AW12" s="113">
        <f aca="true" t="shared" si="4" ref="AW12:AW61">SUM(Y12:AV12)</f>
        <v>74</v>
      </c>
      <c r="AX12" s="113"/>
      <c r="AY12" s="555"/>
      <c r="AZ12" s="555"/>
      <c r="BA12" s="555"/>
      <c r="BB12" s="555"/>
      <c r="BC12" s="555"/>
      <c r="BD12" s="555"/>
      <c r="BE12" s="555"/>
      <c r="BF12" s="555"/>
    </row>
    <row r="13" spans="2:58" ht="15.75" thickBot="1">
      <c r="B13" s="358" t="s">
        <v>91</v>
      </c>
      <c r="C13" s="360" t="s">
        <v>92</v>
      </c>
      <c r="D13" s="60" t="s">
        <v>17</v>
      </c>
      <c r="E13" s="95">
        <f>E15+E17</f>
        <v>5</v>
      </c>
      <c r="F13" s="95">
        <f aca="true" t="shared" si="5" ref="F13:U13">F15+F17</f>
        <v>5</v>
      </c>
      <c r="G13" s="95">
        <f t="shared" si="5"/>
        <v>5</v>
      </c>
      <c r="H13" s="95">
        <f t="shared" si="5"/>
        <v>5</v>
      </c>
      <c r="I13" s="95">
        <f t="shared" si="5"/>
        <v>4</v>
      </c>
      <c r="J13" s="95">
        <f t="shared" si="5"/>
        <v>4</v>
      </c>
      <c r="K13" s="95">
        <f t="shared" si="5"/>
        <v>4</v>
      </c>
      <c r="L13" s="95">
        <f t="shared" si="5"/>
        <v>2</v>
      </c>
      <c r="M13" s="95">
        <f t="shared" si="5"/>
        <v>0</v>
      </c>
      <c r="N13" s="95">
        <f t="shared" si="5"/>
        <v>0</v>
      </c>
      <c r="O13" s="95">
        <f t="shared" si="5"/>
        <v>0</v>
      </c>
      <c r="P13" s="95">
        <f t="shared" si="5"/>
        <v>0</v>
      </c>
      <c r="Q13" s="95">
        <f t="shared" si="5"/>
        <v>0</v>
      </c>
      <c r="R13" s="95">
        <f t="shared" si="5"/>
        <v>4</v>
      </c>
      <c r="S13" s="95">
        <f t="shared" si="5"/>
        <v>4</v>
      </c>
      <c r="T13" s="95">
        <f t="shared" si="5"/>
        <v>6</v>
      </c>
      <c r="U13" s="95">
        <f t="shared" si="5"/>
        <v>4</v>
      </c>
      <c r="V13" s="113"/>
      <c r="W13" s="548">
        <f t="shared" si="3"/>
        <v>52</v>
      </c>
      <c r="X13" s="534"/>
      <c r="Y13" s="95">
        <f aca="true" t="shared" si="6" ref="Y13:AV13">Y15+Y17</f>
        <v>3</v>
      </c>
      <c r="Z13" s="95">
        <f t="shared" si="6"/>
        <v>3</v>
      </c>
      <c r="AA13" s="95">
        <f t="shared" si="6"/>
        <v>3</v>
      </c>
      <c r="AB13" s="95">
        <f t="shared" si="6"/>
        <v>3</v>
      </c>
      <c r="AC13" s="95">
        <f t="shared" si="6"/>
        <v>3</v>
      </c>
      <c r="AD13" s="95">
        <f t="shared" si="6"/>
        <v>3</v>
      </c>
      <c r="AE13" s="95">
        <f t="shared" si="6"/>
        <v>3</v>
      </c>
      <c r="AF13" s="95">
        <f t="shared" si="6"/>
        <v>4</v>
      </c>
      <c r="AG13" s="95">
        <f t="shared" si="6"/>
        <v>4</v>
      </c>
      <c r="AH13" s="95">
        <f t="shared" si="6"/>
        <v>0</v>
      </c>
      <c r="AI13" s="95">
        <f t="shared" si="6"/>
        <v>0</v>
      </c>
      <c r="AJ13" s="95">
        <f t="shared" si="6"/>
        <v>0</v>
      </c>
      <c r="AK13" s="95">
        <f t="shared" si="6"/>
        <v>0</v>
      </c>
      <c r="AL13" s="95">
        <f t="shared" si="6"/>
        <v>0</v>
      </c>
      <c r="AM13" s="95">
        <f t="shared" si="6"/>
        <v>4</v>
      </c>
      <c r="AN13" s="95">
        <f t="shared" si="6"/>
        <v>4</v>
      </c>
      <c r="AO13" s="95">
        <f t="shared" si="6"/>
        <v>4</v>
      </c>
      <c r="AP13" s="95">
        <f t="shared" si="6"/>
        <v>4</v>
      </c>
      <c r="AQ13" s="95">
        <f t="shared" si="6"/>
        <v>4</v>
      </c>
      <c r="AR13" s="95">
        <f t="shared" si="6"/>
        <v>4</v>
      </c>
      <c r="AS13" s="95">
        <f t="shared" si="6"/>
        <v>3</v>
      </c>
      <c r="AT13" s="95">
        <f t="shared" si="6"/>
        <v>3</v>
      </c>
      <c r="AU13" s="95">
        <f t="shared" si="6"/>
        <v>3</v>
      </c>
      <c r="AV13" s="95">
        <f t="shared" si="6"/>
        <v>2</v>
      </c>
      <c r="AW13" s="113">
        <f t="shared" si="4"/>
        <v>64</v>
      </c>
      <c r="AX13" s="113"/>
      <c r="AY13" s="555"/>
      <c r="AZ13" s="555"/>
      <c r="BA13" s="555"/>
      <c r="BB13" s="555"/>
      <c r="BC13" s="555"/>
      <c r="BD13" s="555"/>
      <c r="BE13" s="555"/>
      <c r="BF13" s="555"/>
    </row>
    <row r="14" spans="2:58" ht="15.75" thickBot="1">
      <c r="B14" s="359"/>
      <c r="C14" s="362"/>
      <c r="D14" s="60" t="s">
        <v>18</v>
      </c>
      <c r="E14" s="95">
        <f>E16+E18</f>
        <v>0</v>
      </c>
      <c r="F14" s="95">
        <f aca="true" t="shared" si="7" ref="F14:U14">F16+F18</f>
        <v>0</v>
      </c>
      <c r="G14" s="95">
        <f t="shared" si="7"/>
        <v>0</v>
      </c>
      <c r="H14" s="95">
        <f t="shared" si="7"/>
        <v>0</v>
      </c>
      <c r="I14" s="95">
        <f t="shared" si="7"/>
        <v>0</v>
      </c>
      <c r="J14" s="95">
        <f t="shared" si="7"/>
        <v>2</v>
      </c>
      <c r="K14" s="95">
        <f t="shared" si="7"/>
        <v>0</v>
      </c>
      <c r="L14" s="95">
        <f t="shared" si="7"/>
        <v>0</v>
      </c>
      <c r="M14" s="95">
        <f t="shared" si="7"/>
        <v>0</v>
      </c>
      <c r="N14" s="95">
        <f t="shared" si="7"/>
        <v>0</v>
      </c>
      <c r="O14" s="95">
        <f t="shared" si="7"/>
        <v>0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2</v>
      </c>
      <c r="T14" s="95">
        <f t="shared" si="7"/>
        <v>0</v>
      </c>
      <c r="U14" s="95">
        <f t="shared" si="7"/>
        <v>0</v>
      </c>
      <c r="V14" s="113"/>
      <c r="W14" s="548">
        <f t="shared" si="3"/>
        <v>4</v>
      </c>
      <c r="X14" s="534"/>
      <c r="Y14" s="95">
        <f aca="true" t="shared" si="8" ref="Y14:AV14">Y16+Y18</f>
        <v>0</v>
      </c>
      <c r="Z14" s="95">
        <f t="shared" si="8"/>
        <v>0</v>
      </c>
      <c r="AA14" s="95">
        <f t="shared" si="8"/>
        <v>0</v>
      </c>
      <c r="AB14" s="95">
        <f t="shared" si="8"/>
        <v>0</v>
      </c>
      <c r="AC14" s="95">
        <f t="shared" si="8"/>
        <v>0</v>
      </c>
      <c r="AD14" s="95">
        <f t="shared" si="8"/>
        <v>0</v>
      </c>
      <c r="AE14" s="95">
        <f t="shared" si="8"/>
        <v>0</v>
      </c>
      <c r="AF14" s="95">
        <f t="shared" si="8"/>
        <v>0</v>
      </c>
      <c r="AG14" s="95">
        <f t="shared" si="8"/>
        <v>0</v>
      </c>
      <c r="AH14" s="95">
        <f t="shared" si="8"/>
        <v>0</v>
      </c>
      <c r="AI14" s="95">
        <f t="shared" si="8"/>
        <v>0</v>
      </c>
      <c r="AJ14" s="95">
        <f t="shared" si="8"/>
        <v>0</v>
      </c>
      <c r="AK14" s="95">
        <f t="shared" si="8"/>
        <v>0</v>
      </c>
      <c r="AL14" s="95">
        <f t="shared" si="8"/>
        <v>0</v>
      </c>
      <c r="AM14" s="95">
        <f t="shared" si="8"/>
        <v>0</v>
      </c>
      <c r="AN14" s="95">
        <f t="shared" si="8"/>
        <v>0</v>
      </c>
      <c r="AO14" s="95">
        <f t="shared" si="8"/>
        <v>0</v>
      </c>
      <c r="AP14" s="95">
        <f t="shared" si="8"/>
        <v>0</v>
      </c>
      <c r="AQ14" s="95">
        <f t="shared" si="8"/>
        <v>0</v>
      </c>
      <c r="AR14" s="95">
        <f t="shared" si="8"/>
        <v>0</v>
      </c>
      <c r="AS14" s="95">
        <f t="shared" si="8"/>
        <v>0</v>
      </c>
      <c r="AT14" s="95">
        <f t="shared" si="8"/>
        <v>0</v>
      </c>
      <c r="AU14" s="95">
        <f t="shared" si="8"/>
        <v>0</v>
      </c>
      <c r="AV14" s="95">
        <f t="shared" si="8"/>
        <v>0</v>
      </c>
      <c r="AW14" s="113">
        <f t="shared" si="4"/>
        <v>0</v>
      </c>
      <c r="AX14" s="113"/>
      <c r="AY14" s="555"/>
      <c r="AZ14" s="555"/>
      <c r="BA14" s="555"/>
      <c r="BB14" s="555"/>
      <c r="BC14" s="555"/>
      <c r="BD14" s="555"/>
      <c r="BE14" s="555"/>
      <c r="BF14" s="555"/>
    </row>
    <row r="15" spans="2:58" ht="15.75" thickBot="1">
      <c r="B15" s="346" t="s">
        <v>29</v>
      </c>
      <c r="C15" s="354" t="s">
        <v>187</v>
      </c>
      <c r="D15" s="34" t="s">
        <v>17</v>
      </c>
      <c r="E15" s="94">
        <v>3</v>
      </c>
      <c r="F15" s="94">
        <v>3</v>
      </c>
      <c r="G15" s="94">
        <v>3</v>
      </c>
      <c r="H15" s="94">
        <v>3</v>
      </c>
      <c r="I15" s="94">
        <v>2</v>
      </c>
      <c r="J15" s="94">
        <v>2</v>
      </c>
      <c r="K15" s="94">
        <v>2</v>
      </c>
      <c r="L15" s="94"/>
      <c r="M15" s="137"/>
      <c r="N15" s="137"/>
      <c r="O15" s="137"/>
      <c r="P15" s="137"/>
      <c r="Q15" s="137"/>
      <c r="R15" s="94">
        <v>2</v>
      </c>
      <c r="S15" s="94">
        <v>2</v>
      </c>
      <c r="T15" s="94">
        <v>4</v>
      </c>
      <c r="U15" s="94">
        <v>2</v>
      </c>
      <c r="V15" s="113"/>
      <c r="W15" s="548">
        <f t="shared" si="3"/>
        <v>28</v>
      </c>
      <c r="X15" s="560"/>
      <c r="Y15" s="118">
        <v>2</v>
      </c>
      <c r="Z15" s="118">
        <v>2</v>
      </c>
      <c r="AA15" s="118">
        <v>2</v>
      </c>
      <c r="AB15" s="118">
        <v>2</v>
      </c>
      <c r="AC15" s="118">
        <v>2</v>
      </c>
      <c r="AD15" s="118">
        <v>2</v>
      </c>
      <c r="AE15" s="118">
        <v>2</v>
      </c>
      <c r="AF15" s="118">
        <v>2</v>
      </c>
      <c r="AG15" s="118">
        <v>2</v>
      </c>
      <c r="AH15" s="137"/>
      <c r="AI15" s="137"/>
      <c r="AJ15" s="137"/>
      <c r="AK15" s="137"/>
      <c r="AL15" s="137"/>
      <c r="AM15" s="119">
        <v>2</v>
      </c>
      <c r="AN15" s="118">
        <v>2</v>
      </c>
      <c r="AO15" s="118">
        <v>2</v>
      </c>
      <c r="AP15" s="119">
        <v>2</v>
      </c>
      <c r="AQ15" s="188">
        <v>2</v>
      </c>
      <c r="AR15" s="119">
        <v>2</v>
      </c>
      <c r="AS15" s="188">
        <v>1</v>
      </c>
      <c r="AT15" s="188">
        <v>1</v>
      </c>
      <c r="AU15" s="188">
        <v>1</v>
      </c>
      <c r="AV15" s="188">
        <v>1</v>
      </c>
      <c r="AW15" s="113">
        <f t="shared" si="4"/>
        <v>34</v>
      </c>
      <c r="AX15" s="113"/>
      <c r="AY15" s="556"/>
      <c r="AZ15" s="556"/>
      <c r="BA15" s="556"/>
      <c r="BB15" s="556"/>
      <c r="BC15" s="556"/>
      <c r="BD15" s="556"/>
      <c r="BE15" s="556"/>
      <c r="BF15" s="556"/>
    </row>
    <row r="16" spans="2:58" ht="15.75" thickBot="1">
      <c r="B16" s="347"/>
      <c r="C16" s="355"/>
      <c r="D16" s="38" t="s">
        <v>18</v>
      </c>
      <c r="E16" s="94"/>
      <c r="F16" s="94"/>
      <c r="G16" s="94"/>
      <c r="H16" s="94"/>
      <c r="I16" s="94"/>
      <c r="J16" s="94">
        <v>2</v>
      </c>
      <c r="K16" s="94"/>
      <c r="L16" s="94"/>
      <c r="M16" s="137"/>
      <c r="N16" s="137"/>
      <c r="O16" s="137"/>
      <c r="P16" s="137"/>
      <c r="Q16" s="137"/>
      <c r="R16" s="94"/>
      <c r="S16" s="94">
        <v>2</v>
      </c>
      <c r="T16" s="94"/>
      <c r="U16" s="94"/>
      <c r="V16" s="113"/>
      <c r="W16" s="548">
        <f t="shared" si="3"/>
        <v>4</v>
      </c>
      <c r="X16" s="560"/>
      <c r="Y16" s="118"/>
      <c r="Z16" s="118"/>
      <c r="AA16" s="118"/>
      <c r="AB16" s="118"/>
      <c r="AC16" s="118"/>
      <c r="AD16" s="118"/>
      <c r="AE16" s="118"/>
      <c r="AF16" s="118"/>
      <c r="AG16" s="118"/>
      <c r="AH16" s="137"/>
      <c r="AI16" s="137"/>
      <c r="AJ16" s="137"/>
      <c r="AK16" s="137"/>
      <c r="AL16" s="137"/>
      <c r="AM16" s="119"/>
      <c r="AN16" s="118"/>
      <c r="AO16" s="118"/>
      <c r="AP16" s="119"/>
      <c r="AQ16" s="119"/>
      <c r="AR16" s="119"/>
      <c r="AS16" s="188"/>
      <c r="AT16" s="188"/>
      <c r="AU16" s="188"/>
      <c r="AV16" s="188"/>
      <c r="AW16" s="113">
        <f t="shared" si="4"/>
        <v>0</v>
      </c>
      <c r="AX16" s="113"/>
      <c r="AY16" s="556"/>
      <c r="AZ16" s="556"/>
      <c r="BA16" s="556"/>
      <c r="BB16" s="556"/>
      <c r="BC16" s="556"/>
      <c r="BD16" s="556"/>
      <c r="BE16" s="556"/>
      <c r="BF16" s="556"/>
    </row>
    <row r="17" spans="2:58" ht="15.75" thickBot="1">
      <c r="B17" s="346" t="s">
        <v>30</v>
      </c>
      <c r="C17" s="364" t="s">
        <v>58</v>
      </c>
      <c r="D17" s="34" t="s">
        <v>17</v>
      </c>
      <c r="E17" s="94">
        <v>2</v>
      </c>
      <c r="F17" s="94">
        <v>2</v>
      </c>
      <c r="G17" s="94">
        <v>2</v>
      </c>
      <c r="H17" s="94">
        <v>2</v>
      </c>
      <c r="I17" s="94">
        <v>2</v>
      </c>
      <c r="J17" s="94">
        <v>2</v>
      </c>
      <c r="K17" s="94">
        <v>2</v>
      </c>
      <c r="L17" s="94">
        <v>2</v>
      </c>
      <c r="M17" s="137"/>
      <c r="N17" s="137"/>
      <c r="O17" s="137"/>
      <c r="P17" s="137"/>
      <c r="Q17" s="137"/>
      <c r="R17" s="94">
        <v>2</v>
      </c>
      <c r="S17" s="94">
        <v>2</v>
      </c>
      <c r="T17" s="94">
        <v>2</v>
      </c>
      <c r="U17" s="94">
        <v>2</v>
      </c>
      <c r="V17" s="113"/>
      <c r="W17" s="548">
        <f t="shared" si="3"/>
        <v>24</v>
      </c>
      <c r="X17" s="560"/>
      <c r="Y17" s="119">
        <v>1</v>
      </c>
      <c r="Z17" s="188">
        <v>1</v>
      </c>
      <c r="AA17" s="188">
        <v>1</v>
      </c>
      <c r="AB17" s="188">
        <v>1</v>
      </c>
      <c r="AC17" s="188">
        <v>1</v>
      </c>
      <c r="AD17" s="188">
        <v>1</v>
      </c>
      <c r="AE17" s="188">
        <v>1</v>
      </c>
      <c r="AF17" s="188">
        <v>2</v>
      </c>
      <c r="AG17" s="188">
        <v>2</v>
      </c>
      <c r="AH17" s="137"/>
      <c r="AI17" s="137"/>
      <c r="AJ17" s="137"/>
      <c r="AK17" s="137"/>
      <c r="AL17" s="137"/>
      <c r="AM17" s="119">
        <v>2</v>
      </c>
      <c r="AN17" s="119">
        <v>2</v>
      </c>
      <c r="AO17" s="119">
        <v>2</v>
      </c>
      <c r="AP17" s="119">
        <v>2</v>
      </c>
      <c r="AQ17" s="119">
        <v>2</v>
      </c>
      <c r="AR17" s="119">
        <v>2</v>
      </c>
      <c r="AS17" s="188">
        <v>2</v>
      </c>
      <c r="AT17" s="188">
        <v>2</v>
      </c>
      <c r="AU17" s="188">
        <v>2</v>
      </c>
      <c r="AV17" s="188">
        <v>1</v>
      </c>
      <c r="AW17" s="113">
        <f t="shared" si="4"/>
        <v>30</v>
      </c>
      <c r="AX17" s="113"/>
      <c r="AY17" s="556"/>
      <c r="AZ17" s="556"/>
      <c r="BA17" s="556"/>
      <c r="BB17" s="556"/>
      <c r="BC17" s="556"/>
      <c r="BD17" s="556"/>
      <c r="BE17" s="556"/>
      <c r="BF17" s="556"/>
    </row>
    <row r="18" spans="2:58" ht="15.75" thickBot="1">
      <c r="B18" s="347"/>
      <c r="C18" s="365"/>
      <c r="D18" s="38" t="s">
        <v>18</v>
      </c>
      <c r="E18" s="94"/>
      <c r="F18" s="94"/>
      <c r="G18" s="94"/>
      <c r="H18" s="94"/>
      <c r="I18" s="94"/>
      <c r="J18" s="94"/>
      <c r="K18" s="94"/>
      <c r="L18" s="94"/>
      <c r="M18" s="137"/>
      <c r="N18" s="137"/>
      <c r="O18" s="137"/>
      <c r="P18" s="137"/>
      <c r="Q18" s="137"/>
      <c r="R18" s="94"/>
      <c r="S18" s="94"/>
      <c r="T18" s="94"/>
      <c r="U18" s="94"/>
      <c r="V18" s="113"/>
      <c r="W18" s="548">
        <f t="shared" si="3"/>
        <v>0</v>
      </c>
      <c r="X18" s="560"/>
      <c r="Y18" s="119"/>
      <c r="Z18" s="119"/>
      <c r="AA18" s="119"/>
      <c r="AB18" s="119"/>
      <c r="AC18" s="119"/>
      <c r="AD18" s="119"/>
      <c r="AE18" s="119"/>
      <c r="AF18" s="119"/>
      <c r="AG18" s="119"/>
      <c r="AH18" s="137"/>
      <c r="AI18" s="137"/>
      <c r="AJ18" s="137"/>
      <c r="AK18" s="137"/>
      <c r="AL18" s="137"/>
      <c r="AM18" s="119"/>
      <c r="AN18" s="119"/>
      <c r="AO18" s="119"/>
      <c r="AP18" s="119"/>
      <c r="AQ18" s="119"/>
      <c r="AR18" s="119"/>
      <c r="AS18" s="188"/>
      <c r="AT18" s="188"/>
      <c r="AU18" s="188"/>
      <c r="AV18" s="188"/>
      <c r="AW18" s="113">
        <f t="shared" si="4"/>
        <v>0</v>
      </c>
      <c r="AX18" s="113"/>
      <c r="AY18" s="556"/>
      <c r="AZ18" s="556"/>
      <c r="BA18" s="556"/>
      <c r="BB18" s="556"/>
      <c r="BC18" s="556"/>
      <c r="BD18" s="556"/>
      <c r="BE18" s="556"/>
      <c r="BF18" s="556"/>
    </row>
    <row r="19" spans="2:58" ht="15.75" thickBot="1">
      <c r="B19" s="358" t="s">
        <v>100</v>
      </c>
      <c r="C19" s="485" t="s">
        <v>101</v>
      </c>
      <c r="D19" s="145" t="s">
        <v>17</v>
      </c>
      <c r="E19" s="95">
        <f>E21</f>
        <v>0</v>
      </c>
      <c r="F19" s="95">
        <f aca="true" t="shared" si="9" ref="F19:T19">F21</f>
        <v>0</v>
      </c>
      <c r="G19" s="95">
        <f t="shared" si="9"/>
        <v>0</v>
      </c>
      <c r="H19" s="95">
        <f t="shared" si="9"/>
        <v>0</v>
      </c>
      <c r="I19" s="95">
        <f t="shared" si="9"/>
        <v>0</v>
      </c>
      <c r="J19" s="95">
        <f t="shared" si="9"/>
        <v>0</v>
      </c>
      <c r="K19" s="95">
        <f aca="true" t="shared" si="10" ref="K19:P19">K21</f>
        <v>0</v>
      </c>
      <c r="L19" s="95">
        <f t="shared" si="10"/>
        <v>0</v>
      </c>
      <c r="M19" s="137">
        <f t="shared" si="10"/>
        <v>0</v>
      </c>
      <c r="N19" s="137">
        <f t="shared" si="10"/>
        <v>0</v>
      </c>
      <c r="O19" s="137">
        <f t="shared" si="10"/>
        <v>0</v>
      </c>
      <c r="P19" s="137">
        <f>P21</f>
        <v>0</v>
      </c>
      <c r="Q19" s="137">
        <f>Q21</f>
        <v>0</v>
      </c>
      <c r="R19" s="95">
        <f t="shared" si="9"/>
        <v>0</v>
      </c>
      <c r="S19" s="95">
        <f t="shared" si="9"/>
        <v>0</v>
      </c>
      <c r="T19" s="95">
        <f t="shared" si="9"/>
        <v>0</v>
      </c>
      <c r="U19" s="95">
        <f>U21</f>
        <v>0</v>
      </c>
      <c r="V19" s="113"/>
      <c r="W19" s="548">
        <f t="shared" si="3"/>
        <v>0</v>
      </c>
      <c r="X19" s="561"/>
      <c r="Y19" s="120">
        <f>Y21</f>
        <v>12</v>
      </c>
      <c r="Z19" s="120">
        <f aca="true" t="shared" si="11" ref="Z19:AO19">Z21</f>
        <v>12</v>
      </c>
      <c r="AA19" s="120">
        <f t="shared" si="11"/>
        <v>12</v>
      </c>
      <c r="AB19" s="120">
        <f t="shared" si="11"/>
        <v>12</v>
      </c>
      <c r="AC19" s="120">
        <f t="shared" si="11"/>
        <v>12</v>
      </c>
      <c r="AD19" s="120">
        <f t="shared" si="11"/>
        <v>12</v>
      </c>
      <c r="AE19" s="120">
        <f t="shared" si="11"/>
        <v>12</v>
      </c>
      <c r="AF19" s="120">
        <f t="shared" si="11"/>
        <v>11</v>
      </c>
      <c r="AG19" s="120">
        <f t="shared" si="11"/>
        <v>11</v>
      </c>
      <c r="AH19" s="137">
        <f t="shared" si="11"/>
        <v>0</v>
      </c>
      <c r="AI19" s="137">
        <f t="shared" si="11"/>
        <v>0</v>
      </c>
      <c r="AJ19" s="137">
        <f t="shared" si="11"/>
        <v>0</v>
      </c>
      <c r="AK19" s="137">
        <f t="shared" si="11"/>
        <v>0</v>
      </c>
      <c r="AL19" s="137">
        <f>AL21</f>
        <v>0</v>
      </c>
      <c r="AM19" s="120">
        <f>AM21</f>
        <v>12</v>
      </c>
      <c r="AN19" s="120">
        <f t="shared" si="11"/>
        <v>12</v>
      </c>
      <c r="AO19" s="120">
        <f t="shared" si="11"/>
        <v>12</v>
      </c>
      <c r="AP19" s="120">
        <f aca="true" t="shared" si="12" ref="AP19:AR20">AP21</f>
        <v>12</v>
      </c>
      <c r="AQ19" s="120">
        <f t="shared" si="12"/>
        <v>12</v>
      </c>
      <c r="AR19" s="120">
        <f t="shared" si="12"/>
        <v>11</v>
      </c>
      <c r="AS19" s="193">
        <f>AS21</f>
        <v>11</v>
      </c>
      <c r="AT19" s="193">
        <f>AT21</f>
        <v>11</v>
      </c>
      <c r="AU19" s="193">
        <f>AU21</f>
        <v>8</v>
      </c>
      <c r="AV19" s="193">
        <f>AV21</f>
        <v>3</v>
      </c>
      <c r="AW19" s="113">
        <f t="shared" si="4"/>
        <v>210</v>
      </c>
      <c r="AX19" s="113"/>
      <c r="AY19" s="557"/>
      <c r="AZ19" s="557"/>
      <c r="BA19" s="557"/>
      <c r="BB19" s="557"/>
      <c r="BC19" s="557"/>
      <c r="BD19" s="557"/>
      <c r="BE19" s="557"/>
      <c r="BF19" s="557"/>
    </row>
    <row r="20" spans="2:58" ht="15.75" thickBot="1">
      <c r="B20" s="484"/>
      <c r="C20" s="486"/>
      <c r="D20" s="70" t="s">
        <v>18</v>
      </c>
      <c r="E20" s="120">
        <f>E22</f>
        <v>0</v>
      </c>
      <c r="F20" s="120">
        <f aca="true" t="shared" si="13" ref="F20:T20">F22</f>
        <v>0</v>
      </c>
      <c r="G20" s="120">
        <f t="shared" si="13"/>
        <v>0</v>
      </c>
      <c r="H20" s="120">
        <f t="shared" si="13"/>
        <v>0</v>
      </c>
      <c r="I20" s="120">
        <f t="shared" si="13"/>
        <v>0</v>
      </c>
      <c r="J20" s="120">
        <f t="shared" si="13"/>
        <v>0</v>
      </c>
      <c r="K20" s="120">
        <f aca="true" t="shared" si="14" ref="K20:P20">K22</f>
        <v>0</v>
      </c>
      <c r="L20" s="120">
        <f t="shared" si="14"/>
        <v>0</v>
      </c>
      <c r="M20" s="137">
        <f t="shared" si="14"/>
        <v>0</v>
      </c>
      <c r="N20" s="137">
        <f t="shared" si="14"/>
        <v>0</v>
      </c>
      <c r="O20" s="137">
        <f t="shared" si="14"/>
        <v>0</v>
      </c>
      <c r="P20" s="137">
        <f>P22</f>
        <v>0</v>
      </c>
      <c r="Q20" s="137">
        <f>Q22</f>
        <v>0</v>
      </c>
      <c r="R20" s="120">
        <f t="shared" si="13"/>
        <v>0</v>
      </c>
      <c r="S20" s="120">
        <f t="shared" si="13"/>
        <v>0</v>
      </c>
      <c r="T20" s="120">
        <f t="shared" si="13"/>
        <v>0</v>
      </c>
      <c r="U20" s="120">
        <f>U22</f>
        <v>0</v>
      </c>
      <c r="V20" s="113"/>
      <c r="W20" s="548">
        <f t="shared" si="3"/>
        <v>0</v>
      </c>
      <c r="X20" s="561"/>
      <c r="Y20" s="120">
        <f>Y22</f>
        <v>0</v>
      </c>
      <c r="Z20" s="120">
        <f aca="true" t="shared" si="15" ref="Z20:AO20">Z22</f>
        <v>0</v>
      </c>
      <c r="AA20" s="120">
        <f t="shared" si="15"/>
        <v>0</v>
      </c>
      <c r="AB20" s="120">
        <f t="shared" si="15"/>
        <v>0</v>
      </c>
      <c r="AC20" s="120">
        <f t="shared" si="15"/>
        <v>0</v>
      </c>
      <c r="AD20" s="120">
        <f t="shared" si="15"/>
        <v>2</v>
      </c>
      <c r="AE20" s="120">
        <f t="shared" si="15"/>
        <v>0</v>
      </c>
      <c r="AF20" s="120">
        <f t="shared" si="15"/>
        <v>2</v>
      </c>
      <c r="AG20" s="120">
        <f t="shared" si="15"/>
        <v>0</v>
      </c>
      <c r="AH20" s="137">
        <f t="shared" si="15"/>
        <v>0</v>
      </c>
      <c r="AI20" s="137">
        <f t="shared" si="15"/>
        <v>0</v>
      </c>
      <c r="AJ20" s="137">
        <f t="shared" si="15"/>
        <v>0</v>
      </c>
      <c r="AK20" s="137">
        <f t="shared" si="15"/>
        <v>0</v>
      </c>
      <c r="AL20" s="137">
        <f>AL22</f>
        <v>0</v>
      </c>
      <c r="AM20" s="120">
        <f>AM22</f>
        <v>0</v>
      </c>
      <c r="AN20" s="120">
        <f t="shared" si="15"/>
        <v>6</v>
      </c>
      <c r="AO20" s="120">
        <f t="shared" si="15"/>
        <v>0</v>
      </c>
      <c r="AP20" s="120">
        <f t="shared" si="12"/>
        <v>0</v>
      </c>
      <c r="AQ20" s="120">
        <f t="shared" si="12"/>
        <v>6</v>
      </c>
      <c r="AR20" s="120">
        <f t="shared" si="12"/>
        <v>0</v>
      </c>
      <c r="AS20" s="193">
        <f>AS22</f>
        <v>0</v>
      </c>
      <c r="AT20" s="193">
        <f>AT22</f>
        <v>6</v>
      </c>
      <c r="AU20" s="193">
        <f>AU22</f>
        <v>0</v>
      </c>
      <c r="AV20" s="193">
        <f>AV22</f>
        <v>0</v>
      </c>
      <c r="AW20" s="113">
        <f t="shared" si="4"/>
        <v>22</v>
      </c>
      <c r="AX20" s="113"/>
      <c r="AY20" s="557"/>
      <c r="AZ20" s="557"/>
      <c r="BA20" s="557"/>
      <c r="BB20" s="557"/>
      <c r="BC20" s="557"/>
      <c r="BD20" s="557"/>
      <c r="BE20" s="557"/>
      <c r="BF20" s="557"/>
    </row>
    <row r="21" spans="2:58" ht="15.75" thickBot="1">
      <c r="B21" s="480" t="s">
        <v>73</v>
      </c>
      <c r="C21" s="482" t="s">
        <v>31</v>
      </c>
      <c r="D21" s="143" t="s">
        <v>17</v>
      </c>
      <c r="E21" s="134">
        <f>E23+E25+E27+E29</f>
        <v>0</v>
      </c>
      <c r="F21" s="198">
        <f aca="true" t="shared" si="16" ref="F21:U21">F23+F25+F27+F29</f>
        <v>0</v>
      </c>
      <c r="G21" s="198">
        <f t="shared" si="16"/>
        <v>0</v>
      </c>
      <c r="H21" s="198">
        <f t="shared" si="16"/>
        <v>0</v>
      </c>
      <c r="I21" s="198">
        <f t="shared" si="16"/>
        <v>0</v>
      </c>
      <c r="J21" s="198">
        <f t="shared" si="16"/>
        <v>0</v>
      </c>
      <c r="K21" s="198">
        <f t="shared" si="16"/>
        <v>0</v>
      </c>
      <c r="L21" s="198">
        <f t="shared" si="16"/>
        <v>0</v>
      </c>
      <c r="M21" s="198">
        <f t="shared" si="16"/>
        <v>0</v>
      </c>
      <c r="N21" s="198">
        <f t="shared" si="16"/>
        <v>0</v>
      </c>
      <c r="O21" s="198">
        <f t="shared" si="16"/>
        <v>0</v>
      </c>
      <c r="P21" s="198">
        <f>P23+P25+P27+P29</f>
        <v>0</v>
      </c>
      <c r="Q21" s="198">
        <f>Q23+Q25+Q27+Q29</f>
        <v>0</v>
      </c>
      <c r="R21" s="198">
        <f t="shared" si="16"/>
        <v>0</v>
      </c>
      <c r="S21" s="198">
        <f t="shared" si="16"/>
        <v>0</v>
      </c>
      <c r="T21" s="198">
        <f t="shared" si="16"/>
        <v>0</v>
      </c>
      <c r="U21" s="198">
        <f t="shared" si="16"/>
        <v>0</v>
      </c>
      <c r="V21" s="113"/>
      <c r="W21" s="548">
        <f t="shared" si="3"/>
        <v>0</v>
      </c>
      <c r="X21" s="548"/>
      <c r="Y21" s="198">
        <f aca="true" t="shared" si="17" ref="Y21:AV21">Y23+Y25+Y27+Y29</f>
        <v>12</v>
      </c>
      <c r="Z21" s="198">
        <f t="shared" si="17"/>
        <v>12</v>
      </c>
      <c r="AA21" s="198">
        <f t="shared" si="17"/>
        <v>12</v>
      </c>
      <c r="AB21" s="198">
        <f t="shared" si="17"/>
        <v>12</v>
      </c>
      <c r="AC21" s="198">
        <f t="shared" si="17"/>
        <v>12</v>
      </c>
      <c r="AD21" s="198">
        <f t="shared" si="17"/>
        <v>12</v>
      </c>
      <c r="AE21" s="198">
        <f t="shared" si="17"/>
        <v>12</v>
      </c>
      <c r="AF21" s="198">
        <f t="shared" si="17"/>
        <v>11</v>
      </c>
      <c r="AG21" s="198">
        <f t="shared" si="17"/>
        <v>11</v>
      </c>
      <c r="AH21" s="198">
        <f t="shared" si="17"/>
        <v>0</v>
      </c>
      <c r="AI21" s="198">
        <f t="shared" si="17"/>
        <v>0</v>
      </c>
      <c r="AJ21" s="198">
        <f t="shared" si="17"/>
        <v>0</v>
      </c>
      <c r="AK21" s="198">
        <f t="shared" si="17"/>
        <v>0</v>
      </c>
      <c r="AL21" s="198">
        <f>AL23+AL25+AL27+AL29</f>
        <v>0</v>
      </c>
      <c r="AM21" s="198">
        <f t="shared" si="17"/>
        <v>12</v>
      </c>
      <c r="AN21" s="198">
        <f t="shared" si="17"/>
        <v>12</v>
      </c>
      <c r="AO21" s="198">
        <f t="shared" si="17"/>
        <v>12</v>
      </c>
      <c r="AP21" s="198">
        <f t="shared" si="17"/>
        <v>12</v>
      </c>
      <c r="AQ21" s="198">
        <f t="shared" si="17"/>
        <v>12</v>
      </c>
      <c r="AR21" s="198">
        <f t="shared" si="17"/>
        <v>11</v>
      </c>
      <c r="AS21" s="198">
        <f t="shared" si="17"/>
        <v>11</v>
      </c>
      <c r="AT21" s="198">
        <f t="shared" si="17"/>
        <v>11</v>
      </c>
      <c r="AU21" s="198">
        <f t="shared" si="17"/>
        <v>8</v>
      </c>
      <c r="AV21" s="198">
        <f t="shared" si="17"/>
        <v>3</v>
      </c>
      <c r="AW21" s="113">
        <f t="shared" si="4"/>
        <v>210</v>
      </c>
      <c r="AX21" s="113"/>
      <c r="AY21" s="553"/>
      <c r="AZ21" s="553"/>
      <c r="BA21" s="553"/>
      <c r="BB21" s="553"/>
      <c r="BC21" s="553"/>
      <c r="BD21" s="553"/>
      <c r="BE21" s="553"/>
      <c r="BF21" s="554"/>
    </row>
    <row r="22" spans="2:58" ht="16.5" customHeight="1" thickBot="1">
      <c r="B22" s="481"/>
      <c r="C22" s="483"/>
      <c r="D22" s="144" t="s">
        <v>18</v>
      </c>
      <c r="E22" s="134">
        <f>E24+E26+E28+E30</f>
        <v>0</v>
      </c>
      <c r="F22" s="198">
        <f aca="true" t="shared" si="18" ref="F22:U22">F24+F26+F28+F30</f>
        <v>0</v>
      </c>
      <c r="G22" s="198">
        <f t="shared" si="18"/>
        <v>0</v>
      </c>
      <c r="H22" s="198">
        <f t="shared" si="18"/>
        <v>0</v>
      </c>
      <c r="I22" s="198">
        <f t="shared" si="18"/>
        <v>0</v>
      </c>
      <c r="J22" s="198">
        <f t="shared" si="18"/>
        <v>0</v>
      </c>
      <c r="K22" s="198">
        <f t="shared" si="18"/>
        <v>0</v>
      </c>
      <c r="L22" s="198">
        <f t="shared" si="18"/>
        <v>0</v>
      </c>
      <c r="M22" s="198">
        <f t="shared" si="18"/>
        <v>0</v>
      </c>
      <c r="N22" s="198">
        <f t="shared" si="18"/>
        <v>0</v>
      </c>
      <c r="O22" s="198">
        <f t="shared" si="18"/>
        <v>0</v>
      </c>
      <c r="P22" s="198">
        <f>P24+P26+P28+P30</f>
        <v>0</v>
      </c>
      <c r="Q22" s="198">
        <f>Q24+Q26+Q28+Q30</f>
        <v>0</v>
      </c>
      <c r="R22" s="198">
        <f t="shared" si="18"/>
        <v>0</v>
      </c>
      <c r="S22" s="198">
        <f t="shared" si="18"/>
        <v>0</v>
      </c>
      <c r="T22" s="198">
        <f t="shared" si="18"/>
        <v>0</v>
      </c>
      <c r="U22" s="198">
        <f t="shared" si="18"/>
        <v>0</v>
      </c>
      <c r="V22" s="113"/>
      <c r="W22" s="548">
        <f t="shared" si="3"/>
        <v>0</v>
      </c>
      <c r="X22" s="548"/>
      <c r="Y22" s="198">
        <f aca="true" t="shared" si="19" ref="Y22:AV22">Y24+Y26+Y28+Y30</f>
        <v>0</v>
      </c>
      <c r="Z22" s="198">
        <f t="shared" si="19"/>
        <v>0</v>
      </c>
      <c r="AA22" s="198">
        <f t="shared" si="19"/>
        <v>0</v>
      </c>
      <c r="AB22" s="198">
        <f t="shared" si="19"/>
        <v>0</v>
      </c>
      <c r="AC22" s="198">
        <f t="shared" si="19"/>
        <v>0</v>
      </c>
      <c r="AD22" s="198">
        <f t="shared" si="19"/>
        <v>2</v>
      </c>
      <c r="AE22" s="198">
        <f t="shared" si="19"/>
        <v>0</v>
      </c>
      <c r="AF22" s="198">
        <f t="shared" si="19"/>
        <v>2</v>
      </c>
      <c r="AG22" s="198">
        <f t="shared" si="19"/>
        <v>0</v>
      </c>
      <c r="AH22" s="198">
        <f t="shared" si="19"/>
        <v>0</v>
      </c>
      <c r="AI22" s="198">
        <f t="shared" si="19"/>
        <v>0</v>
      </c>
      <c r="AJ22" s="198">
        <f t="shared" si="19"/>
        <v>0</v>
      </c>
      <c r="AK22" s="198">
        <f t="shared" si="19"/>
        <v>0</v>
      </c>
      <c r="AL22" s="198">
        <f>AL24+AL26+AL28+AL30</f>
        <v>0</v>
      </c>
      <c r="AM22" s="198">
        <f t="shared" si="19"/>
        <v>0</v>
      </c>
      <c r="AN22" s="198">
        <f t="shared" si="19"/>
        <v>6</v>
      </c>
      <c r="AO22" s="198">
        <f t="shared" si="19"/>
        <v>0</v>
      </c>
      <c r="AP22" s="198">
        <f t="shared" si="19"/>
        <v>0</v>
      </c>
      <c r="AQ22" s="198">
        <f t="shared" si="19"/>
        <v>6</v>
      </c>
      <c r="AR22" s="198">
        <f t="shared" si="19"/>
        <v>0</v>
      </c>
      <c r="AS22" s="198">
        <f t="shared" si="19"/>
        <v>0</v>
      </c>
      <c r="AT22" s="198">
        <f t="shared" si="19"/>
        <v>6</v>
      </c>
      <c r="AU22" s="198">
        <f t="shared" si="19"/>
        <v>0</v>
      </c>
      <c r="AV22" s="198">
        <f t="shared" si="19"/>
        <v>0</v>
      </c>
      <c r="AW22" s="113">
        <f t="shared" si="4"/>
        <v>22</v>
      </c>
      <c r="AX22" s="113"/>
      <c r="AY22" s="553"/>
      <c r="AZ22" s="553"/>
      <c r="BA22" s="553"/>
      <c r="BB22" s="553"/>
      <c r="BC22" s="553"/>
      <c r="BD22" s="553"/>
      <c r="BE22" s="553"/>
      <c r="BF22" s="554"/>
    </row>
    <row r="23" spans="2:58" ht="15.75" thickBot="1">
      <c r="B23" s="346" t="s">
        <v>43</v>
      </c>
      <c r="C23" s="348" t="s">
        <v>161</v>
      </c>
      <c r="D23" s="86" t="s">
        <v>17</v>
      </c>
      <c r="E23" s="94"/>
      <c r="F23" s="94"/>
      <c r="G23" s="94"/>
      <c r="H23" s="94"/>
      <c r="I23" s="94"/>
      <c r="J23" s="94"/>
      <c r="K23" s="94"/>
      <c r="L23" s="94"/>
      <c r="M23" s="137"/>
      <c r="N23" s="137"/>
      <c r="O23" s="137"/>
      <c r="P23" s="137"/>
      <c r="Q23" s="137"/>
      <c r="R23" s="94"/>
      <c r="S23" s="94"/>
      <c r="T23" s="94"/>
      <c r="U23" s="94"/>
      <c r="V23" s="113"/>
      <c r="W23" s="548">
        <f t="shared" si="3"/>
        <v>0</v>
      </c>
      <c r="X23" s="561"/>
      <c r="Y23" s="119">
        <v>2</v>
      </c>
      <c r="Z23" s="188">
        <v>2</v>
      </c>
      <c r="AA23" s="188">
        <v>2</v>
      </c>
      <c r="AB23" s="188">
        <v>2</v>
      </c>
      <c r="AC23" s="188">
        <v>2</v>
      </c>
      <c r="AD23" s="188">
        <v>2</v>
      </c>
      <c r="AE23" s="188">
        <v>2</v>
      </c>
      <c r="AF23" s="188">
        <v>2</v>
      </c>
      <c r="AG23" s="188">
        <v>2</v>
      </c>
      <c r="AH23" s="137"/>
      <c r="AI23" s="137"/>
      <c r="AJ23" s="137"/>
      <c r="AK23" s="137"/>
      <c r="AL23" s="137"/>
      <c r="AM23" s="188">
        <v>2</v>
      </c>
      <c r="AN23" s="188">
        <v>2</v>
      </c>
      <c r="AO23" s="188">
        <v>2</v>
      </c>
      <c r="AP23" s="188">
        <v>2</v>
      </c>
      <c r="AQ23" s="188">
        <v>2</v>
      </c>
      <c r="AR23" s="188">
        <v>2</v>
      </c>
      <c r="AS23" s="188">
        <v>2</v>
      </c>
      <c r="AT23" s="188">
        <v>2</v>
      </c>
      <c r="AU23" s="188">
        <v>1</v>
      </c>
      <c r="AV23" s="188">
        <v>1</v>
      </c>
      <c r="AW23" s="113">
        <f t="shared" si="4"/>
        <v>36</v>
      </c>
      <c r="AX23" s="113"/>
      <c r="AY23" s="557"/>
      <c r="AZ23" s="557"/>
      <c r="BA23" s="557"/>
      <c r="BB23" s="557"/>
      <c r="BC23" s="557"/>
      <c r="BD23" s="557"/>
      <c r="BE23" s="557"/>
      <c r="BF23" s="557"/>
    </row>
    <row r="24" spans="2:58" ht="15.75" thickBot="1">
      <c r="B24" s="347"/>
      <c r="C24" s="349"/>
      <c r="D24" s="86" t="s">
        <v>18</v>
      </c>
      <c r="E24" s="94"/>
      <c r="F24" s="94"/>
      <c r="G24" s="94"/>
      <c r="H24" s="94"/>
      <c r="I24" s="94"/>
      <c r="J24" s="94"/>
      <c r="K24" s="94"/>
      <c r="L24" s="94"/>
      <c r="M24" s="137"/>
      <c r="N24" s="137"/>
      <c r="O24" s="137"/>
      <c r="P24" s="137"/>
      <c r="Q24" s="137"/>
      <c r="R24" s="94"/>
      <c r="S24" s="94"/>
      <c r="T24" s="94"/>
      <c r="U24" s="94"/>
      <c r="V24" s="113"/>
      <c r="W24" s="548">
        <f t="shared" si="3"/>
        <v>0</v>
      </c>
      <c r="X24" s="561"/>
      <c r="Y24" s="119"/>
      <c r="Z24" s="119"/>
      <c r="AA24" s="119"/>
      <c r="AB24" s="119"/>
      <c r="AC24" s="119"/>
      <c r="AD24" s="119"/>
      <c r="AE24" s="119"/>
      <c r="AF24" s="119"/>
      <c r="AG24" s="119"/>
      <c r="AH24" s="137"/>
      <c r="AI24" s="137"/>
      <c r="AJ24" s="137"/>
      <c r="AK24" s="137"/>
      <c r="AL24" s="137"/>
      <c r="AM24" s="119"/>
      <c r="AN24" s="188">
        <v>2</v>
      </c>
      <c r="AO24" s="188"/>
      <c r="AP24" s="188"/>
      <c r="AQ24" s="188">
        <v>2</v>
      </c>
      <c r="AR24" s="188"/>
      <c r="AS24" s="188"/>
      <c r="AT24" s="188">
        <v>2</v>
      </c>
      <c r="AU24" s="188"/>
      <c r="AV24" s="188"/>
      <c r="AW24" s="113">
        <f t="shared" si="4"/>
        <v>6</v>
      </c>
      <c r="AX24" s="113"/>
      <c r="AY24" s="557"/>
      <c r="AZ24" s="557"/>
      <c r="BA24" s="557"/>
      <c r="BB24" s="557"/>
      <c r="BC24" s="557"/>
      <c r="BD24" s="557"/>
      <c r="BE24" s="557"/>
      <c r="BF24" s="557"/>
    </row>
    <row r="25" spans="2:58" ht="15.75" thickBot="1">
      <c r="B25" s="346" t="s">
        <v>134</v>
      </c>
      <c r="C25" s="354" t="s">
        <v>199</v>
      </c>
      <c r="D25" s="86" t="s">
        <v>17</v>
      </c>
      <c r="E25" s="94"/>
      <c r="F25" s="94"/>
      <c r="G25" s="94"/>
      <c r="H25" s="94"/>
      <c r="I25" s="94"/>
      <c r="J25" s="94"/>
      <c r="K25" s="94"/>
      <c r="L25" s="94"/>
      <c r="M25" s="137"/>
      <c r="N25" s="137"/>
      <c r="O25" s="137"/>
      <c r="P25" s="137"/>
      <c r="Q25" s="137"/>
      <c r="R25" s="94"/>
      <c r="S25" s="94"/>
      <c r="T25" s="94"/>
      <c r="U25" s="94"/>
      <c r="V25" s="113"/>
      <c r="W25" s="548">
        <f t="shared" si="3"/>
        <v>0</v>
      </c>
      <c r="X25" s="561"/>
      <c r="Y25" s="119">
        <v>4</v>
      </c>
      <c r="Z25" s="188">
        <v>4</v>
      </c>
      <c r="AA25" s="188">
        <v>4</v>
      </c>
      <c r="AB25" s="188">
        <v>4</v>
      </c>
      <c r="AC25" s="188">
        <v>4</v>
      </c>
      <c r="AD25" s="188">
        <v>4</v>
      </c>
      <c r="AE25" s="188">
        <v>4</v>
      </c>
      <c r="AF25" s="188">
        <v>4</v>
      </c>
      <c r="AG25" s="188">
        <v>4</v>
      </c>
      <c r="AH25" s="137"/>
      <c r="AI25" s="137"/>
      <c r="AJ25" s="137"/>
      <c r="AK25" s="137"/>
      <c r="AL25" s="137"/>
      <c r="AM25" s="188">
        <v>4</v>
      </c>
      <c r="AN25" s="188">
        <v>4</v>
      </c>
      <c r="AO25" s="188">
        <v>4</v>
      </c>
      <c r="AP25" s="188">
        <v>4</v>
      </c>
      <c r="AQ25" s="188">
        <v>4</v>
      </c>
      <c r="AR25" s="188">
        <v>4</v>
      </c>
      <c r="AS25" s="188">
        <v>4</v>
      </c>
      <c r="AT25" s="188">
        <v>4</v>
      </c>
      <c r="AU25" s="188">
        <v>3</v>
      </c>
      <c r="AV25" s="188">
        <v>1</v>
      </c>
      <c r="AW25" s="113">
        <f t="shared" si="4"/>
        <v>72</v>
      </c>
      <c r="AX25" s="113"/>
      <c r="AY25" s="557"/>
      <c r="AZ25" s="557"/>
      <c r="BA25" s="557"/>
      <c r="BB25" s="557"/>
      <c r="BC25" s="557"/>
      <c r="BD25" s="557"/>
      <c r="BE25" s="557"/>
      <c r="BF25" s="557"/>
    </row>
    <row r="26" spans="2:58" ht="20.25" customHeight="1" thickBot="1">
      <c r="B26" s="347"/>
      <c r="C26" s="355"/>
      <c r="D26" s="86" t="s">
        <v>18</v>
      </c>
      <c r="E26" s="94"/>
      <c r="F26" s="94"/>
      <c r="G26" s="94"/>
      <c r="H26" s="94"/>
      <c r="I26" s="94"/>
      <c r="J26" s="94"/>
      <c r="K26" s="94"/>
      <c r="L26" s="94"/>
      <c r="M26" s="137"/>
      <c r="N26" s="137"/>
      <c r="O26" s="137"/>
      <c r="P26" s="137"/>
      <c r="Q26" s="137"/>
      <c r="R26" s="94"/>
      <c r="S26" s="94"/>
      <c r="T26" s="94"/>
      <c r="U26" s="94"/>
      <c r="V26" s="113"/>
      <c r="W26" s="548">
        <f t="shared" si="3"/>
        <v>0</v>
      </c>
      <c r="X26" s="561"/>
      <c r="Y26" s="119"/>
      <c r="Z26" s="188"/>
      <c r="AA26" s="188"/>
      <c r="AB26" s="188"/>
      <c r="AC26" s="188"/>
      <c r="AD26" s="188">
        <v>2</v>
      </c>
      <c r="AE26" s="188"/>
      <c r="AF26" s="188">
        <v>2</v>
      </c>
      <c r="AG26" s="188"/>
      <c r="AH26" s="137"/>
      <c r="AI26" s="137"/>
      <c r="AJ26" s="137"/>
      <c r="AK26" s="137"/>
      <c r="AL26" s="137"/>
      <c r="AM26" s="188"/>
      <c r="AN26" s="188">
        <v>2</v>
      </c>
      <c r="AO26" s="188"/>
      <c r="AP26" s="188"/>
      <c r="AQ26" s="188">
        <v>2</v>
      </c>
      <c r="AR26" s="188"/>
      <c r="AS26" s="188"/>
      <c r="AT26" s="188">
        <v>2</v>
      </c>
      <c r="AU26" s="188"/>
      <c r="AV26" s="188"/>
      <c r="AW26" s="113">
        <f t="shared" si="4"/>
        <v>10</v>
      </c>
      <c r="AX26" s="113"/>
      <c r="AY26" s="557"/>
      <c r="AZ26" s="557"/>
      <c r="BA26" s="557"/>
      <c r="BB26" s="557"/>
      <c r="BC26" s="557"/>
      <c r="BD26" s="557"/>
      <c r="BE26" s="557"/>
      <c r="BF26" s="557"/>
    </row>
    <row r="27" spans="2:58" ht="20.25" customHeight="1" thickBot="1">
      <c r="B27" s="346" t="s">
        <v>61</v>
      </c>
      <c r="C27" s="354" t="s">
        <v>46</v>
      </c>
      <c r="D27" s="86" t="s">
        <v>17</v>
      </c>
      <c r="E27" s="181"/>
      <c r="F27" s="181"/>
      <c r="G27" s="181"/>
      <c r="H27" s="181"/>
      <c r="I27" s="181"/>
      <c r="J27" s="181"/>
      <c r="K27" s="181"/>
      <c r="L27" s="181"/>
      <c r="M27" s="137"/>
      <c r="N27" s="137"/>
      <c r="O27" s="137"/>
      <c r="P27" s="137"/>
      <c r="Q27" s="137"/>
      <c r="R27" s="181"/>
      <c r="S27" s="181"/>
      <c r="T27" s="181"/>
      <c r="U27" s="181"/>
      <c r="V27" s="113"/>
      <c r="W27" s="548">
        <f t="shared" si="3"/>
        <v>0</v>
      </c>
      <c r="X27" s="561"/>
      <c r="Y27" s="119">
        <v>4</v>
      </c>
      <c r="Z27" s="119">
        <v>4</v>
      </c>
      <c r="AA27" s="119">
        <v>4</v>
      </c>
      <c r="AB27" s="188">
        <v>4</v>
      </c>
      <c r="AC27" s="188">
        <v>4</v>
      </c>
      <c r="AD27" s="188">
        <v>4</v>
      </c>
      <c r="AE27" s="188">
        <v>4</v>
      </c>
      <c r="AF27" s="188">
        <v>3</v>
      </c>
      <c r="AG27" s="188">
        <v>3</v>
      </c>
      <c r="AH27" s="137"/>
      <c r="AI27" s="137"/>
      <c r="AJ27" s="137"/>
      <c r="AK27" s="137"/>
      <c r="AL27" s="137"/>
      <c r="AM27" s="188">
        <v>4</v>
      </c>
      <c r="AN27" s="188">
        <v>4</v>
      </c>
      <c r="AO27" s="188">
        <v>4</v>
      </c>
      <c r="AP27" s="188">
        <v>4</v>
      </c>
      <c r="AQ27" s="188">
        <v>4</v>
      </c>
      <c r="AR27" s="188">
        <v>3</v>
      </c>
      <c r="AS27" s="188">
        <v>3</v>
      </c>
      <c r="AT27" s="188">
        <v>3</v>
      </c>
      <c r="AU27" s="188">
        <v>2</v>
      </c>
      <c r="AV27" s="188">
        <v>1</v>
      </c>
      <c r="AW27" s="113">
        <f t="shared" si="4"/>
        <v>66</v>
      </c>
      <c r="AX27" s="113"/>
      <c r="AY27" s="557"/>
      <c r="AZ27" s="557"/>
      <c r="BA27" s="557"/>
      <c r="BB27" s="557"/>
      <c r="BC27" s="557"/>
      <c r="BD27" s="557"/>
      <c r="BE27" s="557"/>
      <c r="BF27" s="557"/>
    </row>
    <row r="28" spans="2:58" ht="20.25" customHeight="1" thickBot="1">
      <c r="B28" s="347"/>
      <c r="C28" s="355"/>
      <c r="D28" s="86" t="s">
        <v>18</v>
      </c>
      <c r="E28" s="181"/>
      <c r="F28" s="181"/>
      <c r="G28" s="181"/>
      <c r="H28" s="181"/>
      <c r="I28" s="181"/>
      <c r="J28" s="181"/>
      <c r="K28" s="181"/>
      <c r="L28" s="181"/>
      <c r="M28" s="137"/>
      <c r="N28" s="137"/>
      <c r="O28" s="137"/>
      <c r="P28" s="137"/>
      <c r="Q28" s="137"/>
      <c r="R28" s="181"/>
      <c r="S28" s="181"/>
      <c r="T28" s="181"/>
      <c r="U28" s="181"/>
      <c r="V28" s="113"/>
      <c r="W28" s="548">
        <f t="shared" si="3"/>
        <v>0</v>
      </c>
      <c r="X28" s="561"/>
      <c r="Y28" s="119"/>
      <c r="Z28" s="119"/>
      <c r="AA28" s="119"/>
      <c r="AB28" s="188"/>
      <c r="AC28" s="188"/>
      <c r="AD28" s="188"/>
      <c r="AE28" s="188"/>
      <c r="AF28" s="188"/>
      <c r="AG28" s="188"/>
      <c r="AH28" s="137"/>
      <c r="AI28" s="137"/>
      <c r="AJ28" s="137"/>
      <c r="AK28" s="137"/>
      <c r="AL28" s="137"/>
      <c r="AM28" s="188"/>
      <c r="AN28" s="188"/>
      <c r="AO28" s="188"/>
      <c r="AP28" s="188"/>
      <c r="AQ28" s="188"/>
      <c r="AR28" s="188"/>
      <c r="AS28" s="188"/>
      <c r="AT28" s="188">
        <v>2</v>
      </c>
      <c r="AU28" s="188"/>
      <c r="AV28" s="188"/>
      <c r="AW28" s="113">
        <f t="shared" si="4"/>
        <v>2</v>
      </c>
      <c r="AX28" s="113"/>
      <c r="AY28" s="557"/>
      <c r="AZ28" s="557"/>
      <c r="BA28" s="557"/>
      <c r="BB28" s="557"/>
      <c r="BC28" s="557"/>
      <c r="BD28" s="557"/>
      <c r="BE28" s="557"/>
      <c r="BF28" s="557"/>
    </row>
    <row r="29" spans="2:58" ht="20.25" customHeight="1" thickBot="1">
      <c r="B29" s="346" t="s">
        <v>62</v>
      </c>
      <c r="C29" s="354" t="s">
        <v>176</v>
      </c>
      <c r="D29" s="86" t="s">
        <v>17</v>
      </c>
      <c r="E29" s="94"/>
      <c r="F29" s="94"/>
      <c r="G29" s="94"/>
      <c r="H29" s="94"/>
      <c r="I29" s="94"/>
      <c r="J29" s="94"/>
      <c r="K29" s="94"/>
      <c r="L29" s="94"/>
      <c r="M29" s="137"/>
      <c r="N29" s="137"/>
      <c r="O29" s="137"/>
      <c r="P29" s="137"/>
      <c r="Q29" s="137"/>
      <c r="R29" s="94"/>
      <c r="S29" s="94"/>
      <c r="T29" s="94"/>
      <c r="U29" s="94"/>
      <c r="V29" s="113"/>
      <c r="W29" s="548">
        <f t="shared" si="3"/>
        <v>0</v>
      </c>
      <c r="X29" s="561"/>
      <c r="Y29" s="188">
        <v>2</v>
      </c>
      <c r="Z29" s="188">
        <v>2</v>
      </c>
      <c r="AA29" s="188">
        <v>2</v>
      </c>
      <c r="AB29" s="188">
        <v>2</v>
      </c>
      <c r="AC29" s="188">
        <v>2</v>
      </c>
      <c r="AD29" s="188">
        <v>2</v>
      </c>
      <c r="AE29" s="188">
        <v>2</v>
      </c>
      <c r="AF29" s="188">
        <v>2</v>
      </c>
      <c r="AG29" s="188">
        <v>2</v>
      </c>
      <c r="AH29" s="137"/>
      <c r="AI29" s="137"/>
      <c r="AJ29" s="137"/>
      <c r="AK29" s="137"/>
      <c r="AL29" s="137"/>
      <c r="AM29" s="188">
        <v>2</v>
      </c>
      <c r="AN29" s="188">
        <v>2</v>
      </c>
      <c r="AO29" s="188">
        <v>2</v>
      </c>
      <c r="AP29" s="188">
        <v>2</v>
      </c>
      <c r="AQ29" s="188">
        <v>2</v>
      </c>
      <c r="AR29" s="188">
        <v>2</v>
      </c>
      <c r="AS29" s="188">
        <v>2</v>
      </c>
      <c r="AT29" s="188">
        <v>2</v>
      </c>
      <c r="AU29" s="188">
        <v>2</v>
      </c>
      <c r="AV29" s="188"/>
      <c r="AW29" s="113">
        <f t="shared" si="4"/>
        <v>36</v>
      </c>
      <c r="AX29" s="113"/>
      <c r="AY29" s="557"/>
      <c r="AZ29" s="557"/>
      <c r="BA29" s="557"/>
      <c r="BB29" s="557"/>
      <c r="BC29" s="557"/>
      <c r="BD29" s="557"/>
      <c r="BE29" s="557"/>
      <c r="BF29" s="557"/>
    </row>
    <row r="30" spans="2:58" ht="20.25" customHeight="1" thickBot="1">
      <c r="B30" s="347"/>
      <c r="C30" s="355"/>
      <c r="D30" s="86" t="s">
        <v>18</v>
      </c>
      <c r="E30" s="187"/>
      <c r="F30" s="187"/>
      <c r="G30" s="187"/>
      <c r="H30" s="187"/>
      <c r="I30" s="187"/>
      <c r="J30" s="187"/>
      <c r="K30" s="187"/>
      <c r="L30" s="187"/>
      <c r="M30" s="137"/>
      <c r="N30" s="137"/>
      <c r="O30" s="137"/>
      <c r="P30" s="137"/>
      <c r="Q30" s="137"/>
      <c r="R30" s="187"/>
      <c r="S30" s="187"/>
      <c r="T30" s="187"/>
      <c r="U30" s="187"/>
      <c r="V30" s="113"/>
      <c r="W30" s="548">
        <f t="shared" si="3"/>
        <v>0</v>
      </c>
      <c r="X30" s="561"/>
      <c r="Y30" s="188"/>
      <c r="Z30" s="188"/>
      <c r="AA30" s="188"/>
      <c r="AB30" s="188"/>
      <c r="AC30" s="188"/>
      <c r="AD30" s="188"/>
      <c r="AE30" s="188"/>
      <c r="AF30" s="188"/>
      <c r="AG30" s="188"/>
      <c r="AH30" s="137"/>
      <c r="AI30" s="137"/>
      <c r="AJ30" s="137"/>
      <c r="AK30" s="137"/>
      <c r="AL30" s="137"/>
      <c r="AM30" s="188"/>
      <c r="AN30" s="188">
        <v>2</v>
      </c>
      <c r="AO30" s="188"/>
      <c r="AP30" s="188"/>
      <c r="AQ30" s="188">
        <v>2</v>
      </c>
      <c r="AR30" s="188"/>
      <c r="AS30" s="188"/>
      <c r="AT30" s="188"/>
      <c r="AU30" s="188"/>
      <c r="AV30" s="188"/>
      <c r="AW30" s="113">
        <f t="shared" si="4"/>
        <v>4</v>
      </c>
      <c r="AX30" s="113"/>
      <c r="AY30" s="557"/>
      <c r="AZ30" s="557"/>
      <c r="BA30" s="557"/>
      <c r="BB30" s="557"/>
      <c r="BC30" s="557"/>
      <c r="BD30" s="557"/>
      <c r="BE30" s="557"/>
      <c r="BF30" s="557"/>
    </row>
    <row r="31" spans="2:58" ht="15.75" thickBot="1">
      <c r="B31" s="260" t="s">
        <v>81</v>
      </c>
      <c r="C31" s="350" t="s">
        <v>32</v>
      </c>
      <c r="D31" s="99" t="s">
        <v>17</v>
      </c>
      <c r="E31" s="91">
        <f aca="true" t="shared" si="20" ref="E31:U31">E33+E45+E51</f>
        <v>31</v>
      </c>
      <c r="F31" s="91">
        <f t="shared" si="20"/>
        <v>31</v>
      </c>
      <c r="G31" s="91">
        <f t="shared" si="20"/>
        <v>31</v>
      </c>
      <c r="H31" s="91">
        <f t="shared" si="20"/>
        <v>25</v>
      </c>
      <c r="I31" s="91">
        <f t="shared" si="20"/>
        <v>32</v>
      </c>
      <c r="J31" s="91">
        <f t="shared" si="20"/>
        <v>26</v>
      </c>
      <c r="K31" s="91">
        <f t="shared" si="20"/>
        <v>32</v>
      </c>
      <c r="L31" s="91">
        <f t="shared" si="20"/>
        <v>28</v>
      </c>
      <c r="M31" s="137">
        <f t="shared" si="20"/>
        <v>36</v>
      </c>
      <c r="N31" s="137">
        <f t="shared" si="20"/>
        <v>36</v>
      </c>
      <c r="O31" s="137">
        <f t="shared" si="20"/>
        <v>36</v>
      </c>
      <c r="P31" s="137">
        <f>P33+P45+P51</f>
        <v>36</v>
      </c>
      <c r="Q31" s="137">
        <f>Q33+Q45+Q51</f>
        <v>36</v>
      </c>
      <c r="R31" s="91">
        <f t="shared" si="20"/>
        <v>26</v>
      </c>
      <c r="S31" s="91">
        <f t="shared" si="20"/>
        <v>26</v>
      </c>
      <c r="T31" s="91">
        <f t="shared" si="20"/>
        <v>24</v>
      </c>
      <c r="U31" s="91">
        <f t="shared" si="20"/>
        <v>14</v>
      </c>
      <c r="V31" s="113"/>
      <c r="W31" s="548">
        <f t="shared" si="3"/>
        <v>506</v>
      </c>
      <c r="X31" s="548"/>
      <c r="Y31" s="91">
        <f aca="true" t="shared" si="21" ref="Y31:AR31">Y33+Y45+Y51</f>
        <v>21</v>
      </c>
      <c r="Z31" s="91">
        <f t="shared" si="21"/>
        <v>21</v>
      </c>
      <c r="AA31" s="91">
        <f t="shared" si="21"/>
        <v>21</v>
      </c>
      <c r="AB31" s="91">
        <f t="shared" si="21"/>
        <v>21</v>
      </c>
      <c r="AC31" s="91">
        <f t="shared" si="21"/>
        <v>15</v>
      </c>
      <c r="AD31" s="91">
        <f t="shared" si="21"/>
        <v>15</v>
      </c>
      <c r="AE31" s="91">
        <f t="shared" si="21"/>
        <v>21</v>
      </c>
      <c r="AF31" s="91">
        <f t="shared" si="21"/>
        <v>15</v>
      </c>
      <c r="AG31" s="91">
        <f t="shared" si="21"/>
        <v>17</v>
      </c>
      <c r="AH31" s="137">
        <f t="shared" si="21"/>
        <v>36</v>
      </c>
      <c r="AI31" s="137">
        <f t="shared" si="21"/>
        <v>36</v>
      </c>
      <c r="AJ31" s="137">
        <f t="shared" si="21"/>
        <v>36</v>
      </c>
      <c r="AK31" s="137">
        <f t="shared" si="21"/>
        <v>36</v>
      </c>
      <c r="AL31" s="137">
        <f>AL33+AL45+AL51</f>
        <v>36</v>
      </c>
      <c r="AM31" s="91">
        <f t="shared" si="21"/>
        <v>14</v>
      </c>
      <c r="AN31" s="91">
        <f t="shared" si="21"/>
        <v>14</v>
      </c>
      <c r="AO31" s="91">
        <f t="shared" si="21"/>
        <v>14</v>
      </c>
      <c r="AP31" s="91">
        <f t="shared" si="21"/>
        <v>14</v>
      </c>
      <c r="AQ31" s="91">
        <f t="shared" si="21"/>
        <v>14</v>
      </c>
      <c r="AR31" s="91">
        <f t="shared" si="21"/>
        <v>17</v>
      </c>
      <c r="AS31" s="192">
        <f>AS33+AS45+AS51</f>
        <v>16</v>
      </c>
      <c r="AT31" s="192">
        <f>AT33+AT45+AT51</f>
        <v>16</v>
      </c>
      <c r="AU31" s="192">
        <f>AU33+AU45+AU51</f>
        <v>19</v>
      </c>
      <c r="AV31" s="192">
        <f>AV33+AV45+AV51</f>
        <v>13</v>
      </c>
      <c r="AW31" s="113">
        <f t="shared" si="4"/>
        <v>498</v>
      </c>
      <c r="AX31" s="113"/>
      <c r="AY31" s="553"/>
      <c r="AZ31" s="553"/>
      <c r="BA31" s="553"/>
      <c r="BB31" s="553"/>
      <c r="BC31" s="553"/>
      <c r="BD31" s="553"/>
      <c r="BE31" s="553"/>
      <c r="BF31" s="554"/>
    </row>
    <row r="32" spans="2:58" ht="15.75" thickBot="1">
      <c r="B32" s="261"/>
      <c r="C32" s="351"/>
      <c r="D32" s="99" t="s">
        <v>18</v>
      </c>
      <c r="E32" s="91">
        <f aca="true" t="shared" si="22" ref="E32:U32">E34+E46+E52</f>
        <v>0</v>
      </c>
      <c r="F32" s="91">
        <f t="shared" si="22"/>
        <v>0</v>
      </c>
      <c r="G32" s="91">
        <f t="shared" si="22"/>
        <v>0</v>
      </c>
      <c r="H32" s="91">
        <f t="shared" si="22"/>
        <v>6</v>
      </c>
      <c r="I32" s="91">
        <f t="shared" si="22"/>
        <v>0</v>
      </c>
      <c r="J32" s="91">
        <f t="shared" si="22"/>
        <v>4</v>
      </c>
      <c r="K32" s="91">
        <f t="shared" si="22"/>
        <v>0</v>
      </c>
      <c r="L32" s="91">
        <f t="shared" si="22"/>
        <v>6</v>
      </c>
      <c r="M32" s="137">
        <f t="shared" si="22"/>
        <v>0</v>
      </c>
      <c r="N32" s="137">
        <f t="shared" si="22"/>
        <v>0</v>
      </c>
      <c r="O32" s="137">
        <f t="shared" si="22"/>
        <v>0</v>
      </c>
      <c r="P32" s="137">
        <f>P34+P46+P52</f>
        <v>0</v>
      </c>
      <c r="Q32" s="137">
        <f>Q34+Q46+Q52</f>
        <v>0</v>
      </c>
      <c r="R32" s="91">
        <f t="shared" si="22"/>
        <v>6</v>
      </c>
      <c r="S32" s="91">
        <f t="shared" si="22"/>
        <v>4</v>
      </c>
      <c r="T32" s="91">
        <f t="shared" si="22"/>
        <v>6</v>
      </c>
      <c r="U32" s="91">
        <f t="shared" si="22"/>
        <v>0</v>
      </c>
      <c r="V32" s="113"/>
      <c r="W32" s="548">
        <f t="shared" si="3"/>
        <v>32</v>
      </c>
      <c r="X32" s="548"/>
      <c r="Y32" s="91">
        <f aca="true" t="shared" si="23" ref="Y32:AR32">Y34+Y46+Y52</f>
        <v>0</v>
      </c>
      <c r="Z32" s="91">
        <f t="shared" si="23"/>
        <v>0</v>
      </c>
      <c r="AA32" s="91">
        <f t="shared" si="23"/>
        <v>0</v>
      </c>
      <c r="AB32" s="91">
        <f t="shared" si="23"/>
        <v>0</v>
      </c>
      <c r="AC32" s="91">
        <f t="shared" si="23"/>
        <v>6</v>
      </c>
      <c r="AD32" s="91">
        <f t="shared" si="23"/>
        <v>4</v>
      </c>
      <c r="AE32" s="91">
        <f t="shared" si="23"/>
        <v>0</v>
      </c>
      <c r="AF32" s="91">
        <f t="shared" si="23"/>
        <v>4</v>
      </c>
      <c r="AG32" s="91">
        <f t="shared" si="23"/>
        <v>4</v>
      </c>
      <c r="AH32" s="137">
        <f t="shared" si="23"/>
        <v>0</v>
      </c>
      <c r="AI32" s="137">
        <f t="shared" si="23"/>
        <v>0</v>
      </c>
      <c r="AJ32" s="137">
        <f t="shared" si="23"/>
        <v>0</v>
      </c>
      <c r="AK32" s="137">
        <f t="shared" si="23"/>
        <v>0</v>
      </c>
      <c r="AL32" s="137">
        <f>AL34+AL46+AL52</f>
        <v>0</v>
      </c>
      <c r="AM32" s="91">
        <f t="shared" si="23"/>
        <v>6</v>
      </c>
      <c r="AN32" s="91">
        <f t="shared" si="23"/>
        <v>0</v>
      </c>
      <c r="AO32" s="91">
        <f t="shared" si="23"/>
        <v>6</v>
      </c>
      <c r="AP32" s="91">
        <f t="shared" si="23"/>
        <v>6</v>
      </c>
      <c r="AQ32" s="91">
        <f t="shared" si="23"/>
        <v>0</v>
      </c>
      <c r="AR32" s="91">
        <f t="shared" si="23"/>
        <v>4</v>
      </c>
      <c r="AS32" s="192">
        <f>AS34+AS46+AS52</f>
        <v>6</v>
      </c>
      <c r="AT32" s="192">
        <f>AT34+AT46+AT52</f>
        <v>0</v>
      </c>
      <c r="AU32" s="192">
        <f>AU34+AU46+AU52</f>
        <v>6</v>
      </c>
      <c r="AV32" s="192">
        <f>AV34+AV46+AV52</f>
        <v>0</v>
      </c>
      <c r="AW32" s="113">
        <f t="shared" si="4"/>
        <v>52</v>
      </c>
      <c r="AX32" s="113"/>
      <c r="AY32" s="553"/>
      <c r="AZ32" s="553"/>
      <c r="BA32" s="553"/>
      <c r="BB32" s="553"/>
      <c r="BC32" s="553"/>
      <c r="BD32" s="553"/>
      <c r="BE32" s="553"/>
      <c r="BF32" s="554"/>
    </row>
    <row r="33" spans="2:58" ht="23.25" customHeight="1" thickBot="1">
      <c r="B33" s="366" t="s">
        <v>33</v>
      </c>
      <c r="C33" s="383" t="s">
        <v>153</v>
      </c>
      <c r="D33" s="135" t="s">
        <v>17</v>
      </c>
      <c r="E33" s="134">
        <f>E35+E37+E39+E41+E43</f>
        <v>9</v>
      </c>
      <c r="F33" s="198">
        <f aca="true" t="shared" si="24" ref="F33:U33">F35+F37+F39+F41+F43</f>
        <v>9</v>
      </c>
      <c r="G33" s="198">
        <f t="shared" si="24"/>
        <v>8</v>
      </c>
      <c r="H33" s="198">
        <f t="shared" si="24"/>
        <v>8</v>
      </c>
      <c r="I33" s="198">
        <f t="shared" si="24"/>
        <v>8</v>
      </c>
      <c r="J33" s="198">
        <f t="shared" si="24"/>
        <v>8</v>
      </c>
      <c r="K33" s="198">
        <f t="shared" si="24"/>
        <v>8</v>
      </c>
      <c r="L33" s="198">
        <f t="shared" si="24"/>
        <v>4</v>
      </c>
      <c r="M33" s="198">
        <f t="shared" si="24"/>
        <v>0</v>
      </c>
      <c r="N33" s="198">
        <f t="shared" si="24"/>
        <v>0</v>
      </c>
      <c r="O33" s="198">
        <f t="shared" si="24"/>
        <v>0</v>
      </c>
      <c r="P33" s="198">
        <f>P35+P37+P39+P41+P43</f>
        <v>0</v>
      </c>
      <c r="Q33" s="198">
        <f>Q35+Q37+Q39+Q41+Q43</f>
        <v>0</v>
      </c>
      <c r="R33" s="198">
        <f t="shared" si="24"/>
        <v>12</v>
      </c>
      <c r="S33" s="198">
        <f t="shared" si="24"/>
        <v>12</v>
      </c>
      <c r="T33" s="198">
        <f t="shared" si="24"/>
        <v>12</v>
      </c>
      <c r="U33" s="198">
        <f t="shared" si="24"/>
        <v>10</v>
      </c>
      <c r="V33" s="113"/>
      <c r="W33" s="548">
        <f t="shared" si="3"/>
        <v>108</v>
      </c>
      <c r="X33" s="548"/>
      <c r="Y33" s="198">
        <f>Y35+Y37+Y39+Y41+Y43</f>
        <v>17</v>
      </c>
      <c r="Z33" s="198">
        <f aca="true" t="shared" si="25" ref="Z33:AV33">Z35+Z37+Z39+Z41+Z43</f>
        <v>17</v>
      </c>
      <c r="AA33" s="198">
        <f t="shared" si="25"/>
        <v>18</v>
      </c>
      <c r="AB33" s="198">
        <f t="shared" si="25"/>
        <v>18</v>
      </c>
      <c r="AC33" s="198">
        <f t="shared" si="25"/>
        <v>14</v>
      </c>
      <c r="AD33" s="198">
        <f t="shared" si="25"/>
        <v>14</v>
      </c>
      <c r="AE33" s="198">
        <f t="shared" si="25"/>
        <v>16</v>
      </c>
      <c r="AF33" s="198">
        <f t="shared" si="25"/>
        <v>12</v>
      </c>
      <c r="AG33" s="198">
        <f t="shared" si="25"/>
        <v>14</v>
      </c>
      <c r="AH33" s="198">
        <f t="shared" si="25"/>
        <v>36</v>
      </c>
      <c r="AI33" s="198">
        <f t="shared" si="25"/>
        <v>36</v>
      </c>
      <c r="AJ33" s="198">
        <f t="shared" si="25"/>
        <v>36</v>
      </c>
      <c r="AK33" s="198">
        <f t="shared" si="25"/>
        <v>0</v>
      </c>
      <c r="AL33" s="198">
        <f t="shared" si="25"/>
        <v>0</v>
      </c>
      <c r="AM33" s="198">
        <f t="shared" si="25"/>
        <v>12</v>
      </c>
      <c r="AN33" s="198">
        <f t="shared" si="25"/>
        <v>11</v>
      </c>
      <c r="AO33" s="198">
        <f t="shared" si="25"/>
        <v>11</v>
      </c>
      <c r="AP33" s="198">
        <f t="shared" si="25"/>
        <v>12</v>
      </c>
      <c r="AQ33" s="198">
        <f t="shared" si="25"/>
        <v>13</v>
      </c>
      <c r="AR33" s="198">
        <f t="shared" si="25"/>
        <v>15</v>
      </c>
      <c r="AS33" s="198">
        <f t="shared" si="25"/>
        <v>14</v>
      </c>
      <c r="AT33" s="198">
        <f t="shared" si="25"/>
        <v>10</v>
      </c>
      <c r="AU33" s="198">
        <f t="shared" si="25"/>
        <v>15</v>
      </c>
      <c r="AV33" s="198">
        <f t="shared" si="25"/>
        <v>11</v>
      </c>
      <c r="AW33" s="113">
        <f t="shared" si="4"/>
        <v>372</v>
      </c>
      <c r="AX33" s="113"/>
      <c r="AY33" s="553"/>
      <c r="AZ33" s="553"/>
      <c r="BA33" s="553"/>
      <c r="BB33" s="553"/>
      <c r="BC33" s="553"/>
      <c r="BD33" s="553"/>
      <c r="BE33" s="553"/>
      <c r="BF33" s="554"/>
    </row>
    <row r="34" spans="2:58" ht="30" customHeight="1" thickBot="1">
      <c r="B34" s="367"/>
      <c r="C34" s="384"/>
      <c r="D34" s="135" t="s">
        <v>18</v>
      </c>
      <c r="E34" s="134">
        <f>E36+E38+E40+E42+E44</f>
        <v>0</v>
      </c>
      <c r="F34" s="198">
        <f aca="true" t="shared" si="26" ref="F34:U34">F36+F38+F40+F42+F44</f>
        <v>0</v>
      </c>
      <c r="G34" s="198">
        <f t="shared" si="26"/>
        <v>0</v>
      </c>
      <c r="H34" s="198">
        <f t="shared" si="26"/>
        <v>2</v>
      </c>
      <c r="I34" s="198">
        <f t="shared" si="26"/>
        <v>0</v>
      </c>
      <c r="J34" s="198">
        <f t="shared" si="26"/>
        <v>0</v>
      </c>
      <c r="K34" s="198">
        <f t="shared" si="26"/>
        <v>0</v>
      </c>
      <c r="L34" s="198">
        <f t="shared" si="26"/>
        <v>2</v>
      </c>
      <c r="M34" s="198">
        <f t="shared" si="26"/>
        <v>0</v>
      </c>
      <c r="N34" s="198">
        <f t="shared" si="26"/>
        <v>0</v>
      </c>
      <c r="O34" s="198">
        <f t="shared" si="26"/>
        <v>0</v>
      </c>
      <c r="P34" s="198">
        <f>P36+P38+P40+P42+P44</f>
        <v>0</v>
      </c>
      <c r="Q34" s="198">
        <f>Q36+Q38+Q40+Q42+Q44</f>
        <v>0</v>
      </c>
      <c r="R34" s="198">
        <f t="shared" si="26"/>
        <v>2</v>
      </c>
      <c r="S34" s="198">
        <f t="shared" si="26"/>
        <v>2</v>
      </c>
      <c r="T34" s="198">
        <f t="shared" si="26"/>
        <v>4</v>
      </c>
      <c r="U34" s="198">
        <f t="shared" si="26"/>
        <v>0</v>
      </c>
      <c r="V34" s="113"/>
      <c r="W34" s="548">
        <f t="shared" si="3"/>
        <v>12</v>
      </c>
      <c r="X34" s="548"/>
      <c r="Y34" s="198">
        <f>Y36+Y38+Y40+Y42+Y44</f>
        <v>0</v>
      </c>
      <c r="Z34" s="198">
        <f aca="true" t="shared" si="27" ref="Z34:AV34">Z36+Z38+Z40+Z42+Z44</f>
        <v>0</v>
      </c>
      <c r="AA34" s="198">
        <f t="shared" si="27"/>
        <v>0</v>
      </c>
      <c r="AB34" s="198">
        <f t="shared" si="27"/>
        <v>0</v>
      </c>
      <c r="AC34" s="198">
        <f t="shared" si="27"/>
        <v>6</v>
      </c>
      <c r="AD34" s="198">
        <f t="shared" si="27"/>
        <v>2</v>
      </c>
      <c r="AE34" s="198">
        <f t="shared" si="27"/>
        <v>0</v>
      </c>
      <c r="AF34" s="198">
        <f t="shared" si="27"/>
        <v>4</v>
      </c>
      <c r="AG34" s="198">
        <f t="shared" si="27"/>
        <v>4</v>
      </c>
      <c r="AH34" s="198">
        <f t="shared" si="27"/>
        <v>0</v>
      </c>
      <c r="AI34" s="198">
        <f t="shared" si="27"/>
        <v>0</v>
      </c>
      <c r="AJ34" s="198">
        <f t="shared" si="27"/>
        <v>0</v>
      </c>
      <c r="AK34" s="198">
        <f t="shared" si="27"/>
        <v>0</v>
      </c>
      <c r="AL34" s="198">
        <f t="shared" si="27"/>
        <v>0</v>
      </c>
      <c r="AM34" s="198">
        <f t="shared" si="27"/>
        <v>4</v>
      </c>
      <c r="AN34" s="198">
        <f t="shared" si="27"/>
        <v>0</v>
      </c>
      <c r="AO34" s="198">
        <f t="shared" si="27"/>
        <v>4</v>
      </c>
      <c r="AP34" s="198">
        <f t="shared" si="27"/>
        <v>4</v>
      </c>
      <c r="AQ34" s="198">
        <f t="shared" si="27"/>
        <v>0</v>
      </c>
      <c r="AR34" s="198">
        <f t="shared" si="27"/>
        <v>2</v>
      </c>
      <c r="AS34" s="198">
        <f t="shared" si="27"/>
        <v>6</v>
      </c>
      <c r="AT34" s="198">
        <f t="shared" si="27"/>
        <v>0</v>
      </c>
      <c r="AU34" s="198">
        <f t="shared" si="27"/>
        <v>6</v>
      </c>
      <c r="AV34" s="198">
        <f t="shared" si="27"/>
        <v>0</v>
      </c>
      <c r="AW34" s="113">
        <f t="shared" si="4"/>
        <v>42</v>
      </c>
      <c r="AX34" s="113"/>
      <c r="AY34" s="553"/>
      <c r="AZ34" s="553"/>
      <c r="BA34" s="553"/>
      <c r="BB34" s="553"/>
      <c r="BC34" s="553"/>
      <c r="BD34" s="553"/>
      <c r="BE34" s="553"/>
      <c r="BF34" s="554"/>
    </row>
    <row r="35" spans="2:58" ht="15.75" customHeight="1" thickBot="1">
      <c r="B35" s="282" t="s">
        <v>34</v>
      </c>
      <c r="C35" s="377" t="s">
        <v>154</v>
      </c>
      <c r="D35" s="86" t="s">
        <v>17</v>
      </c>
      <c r="E35" s="92">
        <v>4</v>
      </c>
      <c r="F35" s="92">
        <v>4</v>
      </c>
      <c r="G35" s="92">
        <v>4</v>
      </c>
      <c r="H35" s="92">
        <v>4</v>
      </c>
      <c r="I35" s="92">
        <v>4</v>
      </c>
      <c r="J35" s="92">
        <v>4</v>
      </c>
      <c r="K35" s="92">
        <v>4</v>
      </c>
      <c r="L35" s="92">
        <v>4</v>
      </c>
      <c r="M35" s="137"/>
      <c r="N35" s="137"/>
      <c r="O35" s="137"/>
      <c r="P35" s="137"/>
      <c r="Q35" s="137"/>
      <c r="R35" s="92">
        <v>4</v>
      </c>
      <c r="S35" s="92">
        <v>4</v>
      </c>
      <c r="T35" s="92">
        <v>6</v>
      </c>
      <c r="U35" s="92">
        <v>6</v>
      </c>
      <c r="V35" s="113"/>
      <c r="W35" s="548">
        <f t="shared" si="3"/>
        <v>52</v>
      </c>
      <c r="X35" s="544"/>
      <c r="Y35" s="188">
        <v>4</v>
      </c>
      <c r="Z35" s="188">
        <v>4</v>
      </c>
      <c r="AA35" s="188">
        <v>4</v>
      </c>
      <c r="AB35" s="188">
        <v>3</v>
      </c>
      <c r="AC35" s="188">
        <v>3</v>
      </c>
      <c r="AD35" s="188">
        <v>3</v>
      </c>
      <c r="AE35" s="188">
        <v>3</v>
      </c>
      <c r="AF35" s="188">
        <v>3</v>
      </c>
      <c r="AG35" s="188">
        <v>3</v>
      </c>
      <c r="AH35" s="137"/>
      <c r="AI35" s="137"/>
      <c r="AJ35" s="137"/>
      <c r="AK35" s="137"/>
      <c r="AL35" s="137"/>
      <c r="AM35" s="188">
        <v>4</v>
      </c>
      <c r="AN35" s="188">
        <v>4</v>
      </c>
      <c r="AO35" s="188">
        <v>4</v>
      </c>
      <c r="AP35" s="188">
        <v>4</v>
      </c>
      <c r="AQ35" s="188">
        <v>4</v>
      </c>
      <c r="AR35" s="188">
        <v>4</v>
      </c>
      <c r="AS35" s="188">
        <v>4</v>
      </c>
      <c r="AT35" s="188">
        <v>4</v>
      </c>
      <c r="AU35" s="188">
        <v>3</v>
      </c>
      <c r="AV35" s="188">
        <v>1</v>
      </c>
      <c r="AW35" s="113">
        <f t="shared" si="4"/>
        <v>66</v>
      </c>
      <c r="AX35" s="113"/>
      <c r="AY35" s="553"/>
      <c r="AZ35" s="553"/>
      <c r="BA35" s="553"/>
      <c r="BB35" s="553"/>
      <c r="BC35" s="553"/>
      <c r="BD35" s="553"/>
      <c r="BE35" s="553"/>
      <c r="BF35" s="554"/>
    </row>
    <row r="36" spans="2:58" ht="24" customHeight="1" thickBot="1">
      <c r="B36" s="283"/>
      <c r="C36" s="378"/>
      <c r="D36" s="86" t="s">
        <v>18</v>
      </c>
      <c r="E36" s="92"/>
      <c r="F36" s="92"/>
      <c r="G36" s="92"/>
      <c r="H36" s="92"/>
      <c r="I36" s="92"/>
      <c r="J36" s="92"/>
      <c r="K36" s="92"/>
      <c r="L36" s="92">
        <v>2</v>
      </c>
      <c r="M36" s="137"/>
      <c r="N36" s="137"/>
      <c r="O36" s="137"/>
      <c r="P36" s="137"/>
      <c r="Q36" s="137"/>
      <c r="R36" s="96">
        <v>2</v>
      </c>
      <c r="S36" s="96">
        <v>2</v>
      </c>
      <c r="T36" s="96">
        <v>2</v>
      </c>
      <c r="U36" s="96"/>
      <c r="V36" s="113"/>
      <c r="W36" s="548">
        <f t="shared" si="3"/>
        <v>8</v>
      </c>
      <c r="X36" s="544"/>
      <c r="Y36" s="153"/>
      <c r="Z36" s="153"/>
      <c r="AA36" s="153"/>
      <c r="AB36" s="153"/>
      <c r="AC36" s="153">
        <v>2</v>
      </c>
      <c r="AD36" s="153"/>
      <c r="AE36" s="153"/>
      <c r="AF36" s="153"/>
      <c r="AG36" s="153">
        <v>2</v>
      </c>
      <c r="AH36" s="137"/>
      <c r="AI36" s="137"/>
      <c r="AJ36" s="137"/>
      <c r="AK36" s="137"/>
      <c r="AL36" s="137"/>
      <c r="AM36" s="153">
        <v>2</v>
      </c>
      <c r="AN36" s="153"/>
      <c r="AO36" s="153"/>
      <c r="AP36" s="153">
        <v>2</v>
      </c>
      <c r="AQ36" s="153"/>
      <c r="AR36" s="153"/>
      <c r="AS36" s="153">
        <v>2</v>
      </c>
      <c r="AT36" s="153"/>
      <c r="AU36" s="153">
        <v>2</v>
      </c>
      <c r="AV36" s="153"/>
      <c r="AW36" s="113">
        <f t="shared" si="4"/>
        <v>12</v>
      </c>
      <c r="AX36" s="113"/>
      <c r="AY36" s="553"/>
      <c r="AZ36" s="553"/>
      <c r="BA36" s="553"/>
      <c r="BB36" s="553"/>
      <c r="BC36" s="553"/>
      <c r="BD36" s="553"/>
      <c r="BE36" s="553"/>
      <c r="BF36" s="554"/>
    </row>
    <row r="37" spans="2:58" ht="24" customHeight="1" thickBot="1">
      <c r="B37" s="282" t="s">
        <v>162</v>
      </c>
      <c r="C37" s="354" t="s">
        <v>200</v>
      </c>
      <c r="D37" s="86" t="s">
        <v>17</v>
      </c>
      <c r="E37" s="96"/>
      <c r="F37" s="96"/>
      <c r="G37" s="96"/>
      <c r="H37" s="96"/>
      <c r="I37" s="96"/>
      <c r="J37" s="96"/>
      <c r="K37" s="96"/>
      <c r="L37" s="96"/>
      <c r="M37" s="137"/>
      <c r="N37" s="137"/>
      <c r="O37" s="137"/>
      <c r="P37" s="137"/>
      <c r="Q37" s="137"/>
      <c r="R37" s="96"/>
      <c r="S37" s="96"/>
      <c r="T37" s="96"/>
      <c r="U37" s="96"/>
      <c r="V37" s="113"/>
      <c r="W37" s="548">
        <f t="shared" si="3"/>
        <v>0</v>
      </c>
      <c r="X37" s="544"/>
      <c r="Y37" s="153">
        <v>4</v>
      </c>
      <c r="Z37" s="153">
        <v>4</v>
      </c>
      <c r="AA37" s="153">
        <v>5</v>
      </c>
      <c r="AB37" s="153">
        <v>5</v>
      </c>
      <c r="AC37" s="153">
        <v>4</v>
      </c>
      <c r="AD37" s="153">
        <v>4</v>
      </c>
      <c r="AE37" s="153">
        <v>6</v>
      </c>
      <c r="AF37" s="153">
        <v>4</v>
      </c>
      <c r="AG37" s="153">
        <v>4</v>
      </c>
      <c r="AH37" s="137"/>
      <c r="AI37" s="137"/>
      <c r="AJ37" s="137"/>
      <c r="AK37" s="137"/>
      <c r="AL37" s="137"/>
      <c r="AM37" s="153">
        <v>4</v>
      </c>
      <c r="AN37" s="153">
        <v>3</v>
      </c>
      <c r="AO37" s="153">
        <v>4</v>
      </c>
      <c r="AP37" s="153">
        <v>4</v>
      </c>
      <c r="AQ37" s="153">
        <v>4</v>
      </c>
      <c r="AR37" s="153">
        <v>4</v>
      </c>
      <c r="AS37" s="153">
        <v>4</v>
      </c>
      <c r="AT37" s="153">
        <v>2</v>
      </c>
      <c r="AU37" s="153">
        <v>6</v>
      </c>
      <c r="AV37" s="153">
        <v>3</v>
      </c>
      <c r="AW37" s="113">
        <f t="shared" si="4"/>
        <v>78</v>
      </c>
      <c r="AX37" s="113"/>
      <c r="AY37" s="553"/>
      <c r="AZ37" s="553"/>
      <c r="BA37" s="553"/>
      <c r="BB37" s="553"/>
      <c r="BC37" s="553"/>
      <c r="BD37" s="553"/>
      <c r="BE37" s="553"/>
      <c r="BF37" s="554"/>
    </row>
    <row r="38" spans="2:58" ht="24" customHeight="1" thickBot="1">
      <c r="B38" s="283"/>
      <c r="C38" s="355"/>
      <c r="D38" s="86" t="s">
        <v>18</v>
      </c>
      <c r="E38" s="96"/>
      <c r="F38" s="96"/>
      <c r="G38" s="96"/>
      <c r="H38" s="96"/>
      <c r="I38" s="96"/>
      <c r="J38" s="96"/>
      <c r="K38" s="96"/>
      <c r="L38" s="96"/>
      <c r="M38" s="137"/>
      <c r="N38" s="137"/>
      <c r="O38" s="137"/>
      <c r="P38" s="137"/>
      <c r="Q38" s="137"/>
      <c r="R38" s="96"/>
      <c r="S38" s="96"/>
      <c r="T38" s="96"/>
      <c r="U38" s="96"/>
      <c r="V38" s="113"/>
      <c r="W38" s="548">
        <f t="shared" si="3"/>
        <v>0</v>
      </c>
      <c r="X38" s="544"/>
      <c r="Y38" s="153"/>
      <c r="Z38" s="153"/>
      <c r="AA38" s="153"/>
      <c r="AB38" s="153"/>
      <c r="AC38" s="153">
        <v>2</v>
      </c>
      <c r="AD38" s="153"/>
      <c r="AE38" s="153"/>
      <c r="AF38" s="153"/>
      <c r="AG38" s="153"/>
      <c r="AH38" s="137"/>
      <c r="AI38" s="137"/>
      <c r="AJ38" s="137"/>
      <c r="AK38" s="137"/>
      <c r="AL38" s="137"/>
      <c r="AM38" s="153"/>
      <c r="AN38" s="153"/>
      <c r="AO38" s="153">
        <v>2</v>
      </c>
      <c r="AP38" s="153">
        <v>2</v>
      </c>
      <c r="AQ38" s="153"/>
      <c r="AR38" s="153"/>
      <c r="AS38" s="153">
        <v>2</v>
      </c>
      <c r="AT38" s="153"/>
      <c r="AU38" s="153">
        <v>2</v>
      </c>
      <c r="AV38" s="153"/>
      <c r="AW38" s="113">
        <f t="shared" si="4"/>
        <v>10</v>
      </c>
      <c r="AX38" s="113"/>
      <c r="AY38" s="553"/>
      <c r="AZ38" s="553"/>
      <c r="BA38" s="553"/>
      <c r="BB38" s="553"/>
      <c r="BC38" s="553"/>
      <c r="BD38" s="553"/>
      <c r="BE38" s="553"/>
      <c r="BF38" s="554"/>
    </row>
    <row r="39" spans="2:58" ht="24" customHeight="1" thickBot="1">
      <c r="B39" s="282" t="s">
        <v>164</v>
      </c>
      <c r="C39" s="354" t="s">
        <v>163</v>
      </c>
      <c r="D39" s="86" t="s">
        <v>17</v>
      </c>
      <c r="E39" s="96"/>
      <c r="F39" s="96"/>
      <c r="G39" s="96"/>
      <c r="H39" s="96"/>
      <c r="I39" s="96"/>
      <c r="J39" s="96"/>
      <c r="K39" s="96"/>
      <c r="L39" s="96"/>
      <c r="M39" s="137"/>
      <c r="N39" s="137"/>
      <c r="O39" s="137"/>
      <c r="P39" s="137"/>
      <c r="Q39" s="137"/>
      <c r="R39" s="96"/>
      <c r="S39" s="96"/>
      <c r="T39" s="96"/>
      <c r="U39" s="96"/>
      <c r="V39" s="113"/>
      <c r="W39" s="548">
        <f t="shared" si="3"/>
        <v>0</v>
      </c>
      <c r="X39" s="544"/>
      <c r="Y39" s="153">
        <v>3</v>
      </c>
      <c r="Z39" s="153">
        <v>3</v>
      </c>
      <c r="AA39" s="153">
        <v>3</v>
      </c>
      <c r="AB39" s="153">
        <v>3</v>
      </c>
      <c r="AC39" s="153">
        <v>3</v>
      </c>
      <c r="AD39" s="153">
        <v>3</v>
      </c>
      <c r="AE39" s="153">
        <v>1</v>
      </c>
      <c r="AF39" s="153">
        <v>3</v>
      </c>
      <c r="AG39" s="153">
        <v>3</v>
      </c>
      <c r="AH39" s="137"/>
      <c r="AI39" s="137"/>
      <c r="AJ39" s="137"/>
      <c r="AK39" s="137"/>
      <c r="AL39" s="137"/>
      <c r="AM39" s="153">
        <v>2</v>
      </c>
      <c r="AN39" s="153">
        <v>2</v>
      </c>
      <c r="AO39" s="153">
        <v>2</v>
      </c>
      <c r="AP39" s="153">
        <v>2</v>
      </c>
      <c r="AQ39" s="153">
        <v>1</v>
      </c>
      <c r="AR39" s="153">
        <v>3</v>
      </c>
      <c r="AS39" s="153">
        <v>2</v>
      </c>
      <c r="AT39" s="153">
        <v>2</v>
      </c>
      <c r="AU39" s="153">
        <v>2</v>
      </c>
      <c r="AV39" s="153">
        <v>3</v>
      </c>
      <c r="AW39" s="113">
        <f t="shared" si="4"/>
        <v>46</v>
      </c>
      <c r="AX39" s="113"/>
      <c r="AY39" s="553"/>
      <c r="AZ39" s="553"/>
      <c r="BA39" s="553"/>
      <c r="BB39" s="553"/>
      <c r="BC39" s="553"/>
      <c r="BD39" s="553"/>
      <c r="BE39" s="553"/>
      <c r="BF39" s="554"/>
    </row>
    <row r="40" spans="2:58" ht="24" customHeight="1" thickBot="1">
      <c r="B40" s="283"/>
      <c r="C40" s="355"/>
      <c r="D40" s="86" t="s">
        <v>18</v>
      </c>
      <c r="E40" s="96"/>
      <c r="F40" s="96"/>
      <c r="G40" s="96"/>
      <c r="H40" s="96"/>
      <c r="I40" s="96"/>
      <c r="J40" s="96"/>
      <c r="K40" s="96"/>
      <c r="L40" s="96"/>
      <c r="M40" s="137"/>
      <c r="N40" s="137"/>
      <c r="O40" s="137"/>
      <c r="P40" s="137"/>
      <c r="Q40" s="137"/>
      <c r="R40" s="96"/>
      <c r="S40" s="96"/>
      <c r="T40" s="96"/>
      <c r="U40" s="96"/>
      <c r="V40" s="113"/>
      <c r="W40" s="548">
        <f t="shared" si="3"/>
        <v>0</v>
      </c>
      <c r="X40" s="544"/>
      <c r="Y40" s="153"/>
      <c r="Z40" s="153"/>
      <c r="AA40" s="153"/>
      <c r="AB40" s="153"/>
      <c r="AC40" s="153">
        <v>2</v>
      </c>
      <c r="AD40" s="153"/>
      <c r="AE40" s="153"/>
      <c r="AF40" s="153">
        <v>2</v>
      </c>
      <c r="AG40" s="153"/>
      <c r="AH40" s="137"/>
      <c r="AI40" s="137"/>
      <c r="AJ40" s="137"/>
      <c r="AK40" s="137"/>
      <c r="AL40" s="137"/>
      <c r="AM40" s="119"/>
      <c r="AN40" s="119"/>
      <c r="AO40" s="119"/>
      <c r="AP40" s="119"/>
      <c r="AQ40" s="119"/>
      <c r="AR40" s="119"/>
      <c r="AS40" s="188"/>
      <c r="AT40" s="188"/>
      <c r="AU40" s="188"/>
      <c r="AV40" s="188"/>
      <c r="AW40" s="113">
        <f t="shared" si="4"/>
        <v>4</v>
      </c>
      <c r="AX40" s="113"/>
      <c r="AY40" s="553"/>
      <c r="AZ40" s="553"/>
      <c r="BA40" s="553"/>
      <c r="BB40" s="553"/>
      <c r="BC40" s="553"/>
      <c r="BD40" s="553"/>
      <c r="BE40" s="553"/>
      <c r="BF40" s="554"/>
    </row>
    <row r="41" spans="2:58" ht="24" customHeight="1" thickBot="1">
      <c r="B41" s="282" t="s">
        <v>168</v>
      </c>
      <c r="C41" s="354" t="s">
        <v>201</v>
      </c>
      <c r="D41" s="86" t="s">
        <v>17</v>
      </c>
      <c r="E41" s="92">
        <v>5</v>
      </c>
      <c r="F41" s="92">
        <v>5</v>
      </c>
      <c r="G41" s="92">
        <v>4</v>
      </c>
      <c r="H41" s="92">
        <v>4</v>
      </c>
      <c r="I41" s="92">
        <v>4</v>
      </c>
      <c r="J41" s="92">
        <v>4</v>
      </c>
      <c r="K41" s="92">
        <v>4</v>
      </c>
      <c r="L41" s="92"/>
      <c r="M41" s="137"/>
      <c r="N41" s="137"/>
      <c r="O41" s="137"/>
      <c r="P41" s="137"/>
      <c r="Q41" s="137"/>
      <c r="R41" s="92">
        <v>8</v>
      </c>
      <c r="S41" s="92">
        <v>8</v>
      </c>
      <c r="T41" s="92">
        <v>6</v>
      </c>
      <c r="U41" s="92">
        <v>4</v>
      </c>
      <c r="V41" s="113"/>
      <c r="W41" s="548">
        <f t="shared" si="3"/>
        <v>56</v>
      </c>
      <c r="X41" s="544"/>
      <c r="Y41" s="153">
        <v>6</v>
      </c>
      <c r="Z41" s="153">
        <v>6</v>
      </c>
      <c r="AA41" s="153">
        <v>6</v>
      </c>
      <c r="AB41" s="153">
        <v>7</v>
      </c>
      <c r="AC41" s="153">
        <v>4</v>
      </c>
      <c r="AD41" s="153">
        <v>4</v>
      </c>
      <c r="AE41" s="153">
        <v>6</v>
      </c>
      <c r="AF41" s="153">
        <v>2</v>
      </c>
      <c r="AG41" s="153">
        <v>4</v>
      </c>
      <c r="AH41" s="137"/>
      <c r="AI41" s="137"/>
      <c r="AJ41" s="137"/>
      <c r="AK41" s="137"/>
      <c r="AL41" s="137"/>
      <c r="AM41" s="153">
        <v>2</v>
      </c>
      <c r="AN41" s="153">
        <v>2</v>
      </c>
      <c r="AO41" s="153">
        <v>1</v>
      </c>
      <c r="AP41" s="153">
        <v>2</v>
      </c>
      <c r="AQ41" s="153">
        <v>4</v>
      </c>
      <c r="AR41" s="153">
        <v>4</v>
      </c>
      <c r="AS41" s="153">
        <v>4</v>
      </c>
      <c r="AT41" s="153">
        <v>2</v>
      </c>
      <c r="AU41" s="153">
        <v>4</v>
      </c>
      <c r="AV41" s="153">
        <v>4</v>
      </c>
      <c r="AW41" s="113">
        <f t="shared" si="4"/>
        <v>74</v>
      </c>
      <c r="AX41" s="113"/>
      <c r="AY41" s="553"/>
      <c r="AZ41" s="553"/>
      <c r="BA41" s="553"/>
      <c r="BB41" s="553"/>
      <c r="BC41" s="553"/>
      <c r="BD41" s="553"/>
      <c r="BE41" s="553"/>
      <c r="BF41" s="554"/>
    </row>
    <row r="42" spans="2:58" ht="24" customHeight="1" thickBot="1">
      <c r="B42" s="283"/>
      <c r="C42" s="355"/>
      <c r="D42" s="86" t="s">
        <v>18</v>
      </c>
      <c r="E42" s="96"/>
      <c r="F42" s="96"/>
      <c r="G42" s="96"/>
      <c r="H42" s="96">
        <v>2</v>
      </c>
      <c r="I42" s="96"/>
      <c r="J42" s="96"/>
      <c r="K42" s="96"/>
      <c r="L42" s="96"/>
      <c r="M42" s="137"/>
      <c r="N42" s="137"/>
      <c r="O42" s="137"/>
      <c r="P42" s="137"/>
      <c r="Q42" s="137"/>
      <c r="R42" s="96"/>
      <c r="S42" s="96"/>
      <c r="T42" s="96">
        <v>2</v>
      </c>
      <c r="U42" s="96"/>
      <c r="V42" s="113"/>
      <c r="W42" s="548">
        <f t="shared" si="3"/>
        <v>4</v>
      </c>
      <c r="X42" s="544"/>
      <c r="Y42" s="153"/>
      <c r="Z42" s="153"/>
      <c r="AA42" s="153"/>
      <c r="AB42" s="153"/>
      <c r="AC42" s="153"/>
      <c r="AD42" s="153">
        <v>2</v>
      </c>
      <c r="AE42" s="153"/>
      <c r="AF42" s="153">
        <v>2</v>
      </c>
      <c r="AG42" s="153">
        <v>2</v>
      </c>
      <c r="AH42" s="137"/>
      <c r="AI42" s="137"/>
      <c r="AJ42" s="137"/>
      <c r="AK42" s="137"/>
      <c r="AL42" s="137"/>
      <c r="AM42" s="188">
        <v>2</v>
      </c>
      <c r="AN42" s="188"/>
      <c r="AO42" s="188">
        <v>2</v>
      </c>
      <c r="AP42" s="188"/>
      <c r="AQ42" s="188"/>
      <c r="AR42" s="188">
        <v>2</v>
      </c>
      <c r="AS42" s="188">
        <v>2</v>
      </c>
      <c r="AT42" s="188"/>
      <c r="AU42" s="188">
        <v>2</v>
      </c>
      <c r="AV42" s="188"/>
      <c r="AW42" s="113">
        <f t="shared" si="4"/>
        <v>16</v>
      </c>
      <c r="AX42" s="113"/>
      <c r="AY42" s="553"/>
      <c r="AZ42" s="553"/>
      <c r="BA42" s="553"/>
      <c r="BB42" s="553"/>
      <c r="BC42" s="553"/>
      <c r="BD42" s="553"/>
      <c r="BE42" s="553"/>
      <c r="BF42" s="554"/>
    </row>
    <row r="43" spans="2:58" ht="15.75" thickBot="1">
      <c r="B43" s="282" t="s">
        <v>130</v>
      </c>
      <c r="C43" s="372" t="s">
        <v>106</v>
      </c>
      <c r="D43" s="161"/>
      <c r="E43" s="92"/>
      <c r="F43" s="92"/>
      <c r="G43" s="92"/>
      <c r="H43" s="92"/>
      <c r="I43" s="92"/>
      <c r="J43" s="92"/>
      <c r="K43" s="92"/>
      <c r="L43" s="92"/>
      <c r="M43" s="137"/>
      <c r="N43" s="137"/>
      <c r="O43" s="137"/>
      <c r="P43" s="137"/>
      <c r="Q43" s="137"/>
      <c r="R43" s="93"/>
      <c r="S43" s="93"/>
      <c r="T43" s="92"/>
      <c r="U43" s="92"/>
      <c r="V43" s="113"/>
      <c r="W43" s="548">
        <f t="shared" si="3"/>
        <v>0</v>
      </c>
      <c r="X43" s="562"/>
      <c r="Y43" s="152"/>
      <c r="Z43" s="152"/>
      <c r="AA43" s="152"/>
      <c r="AB43" s="152"/>
      <c r="AC43" s="152"/>
      <c r="AD43" s="152"/>
      <c r="AE43" s="152"/>
      <c r="AF43" s="152"/>
      <c r="AG43" s="152"/>
      <c r="AH43" s="137">
        <v>36</v>
      </c>
      <c r="AI43" s="137">
        <v>36</v>
      </c>
      <c r="AJ43" s="137">
        <v>36</v>
      </c>
      <c r="AK43" s="137"/>
      <c r="AL43" s="137"/>
      <c r="AM43" s="119"/>
      <c r="AN43" s="124"/>
      <c r="AO43" s="118"/>
      <c r="AP43" s="119"/>
      <c r="AQ43" s="119"/>
      <c r="AR43" s="119"/>
      <c r="AS43" s="188"/>
      <c r="AT43" s="188"/>
      <c r="AU43" s="188"/>
      <c r="AV43" s="188"/>
      <c r="AW43" s="113">
        <f t="shared" si="4"/>
        <v>108</v>
      </c>
      <c r="AX43" s="113"/>
      <c r="AY43" s="553"/>
      <c r="AZ43" s="553"/>
      <c r="BA43" s="553"/>
      <c r="BB43" s="553"/>
      <c r="BC43" s="553"/>
      <c r="BD43" s="553"/>
      <c r="BE43" s="553"/>
      <c r="BF43" s="554"/>
    </row>
    <row r="44" spans="2:58" ht="15.75" thickBot="1">
      <c r="B44" s="283"/>
      <c r="C44" s="373"/>
      <c r="D44" s="147"/>
      <c r="E44" s="92"/>
      <c r="F44" s="92"/>
      <c r="G44" s="92"/>
      <c r="H44" s="92"/>
      <c r="I44" s="92"/>
      <c r="J44" s="92"/>
      <c r="K44" s="92"/>
      <c r="L44" s="92"/>
      <c r="M44" s="137"/>
      <c r="N44" s="137"/>
      <c r="O44" s="137"/>
      <c r="P44" s="137"/>
      <c r="Q44" s="137"/>
      <c r="R44" s="93"/>
      <c r="S44" s="93"/>
      <c r="T44" s="92"/>
      <c r="U44" s="92"/>
      <c r="V44" s="113"/>
      <c r="W44" s="548">
        <f t="shared" si="3"/>
        <v>0</v>
      </c>
      <c r="X44" s="549"/>
      <c r="Y44" s="152"/>
      <c r="Z44" s="152"/>
      <c r="AA44" s="152"/>
      <c r="AB44" s="152"/>
      <c r="AC44" s="152"/>
      <c r="AD44" s="152"/>
      <c r="AE44" s="152"/>
      <c r="AF44" s="152"/>
      <c r="AG44" s="152"/>
      <c r="AH44" s="137"/>
      <c r="AI44" s="137"/>
      <c r="AJ44" s="137"/>
      <c r="AK44" s="137"/>
      <c r="AL44" s="137"/>
      <c r="AM44" s="119"/>
      <c r="AN44" s="126"/>
      <c r="AO44" s="154"/>
      <c r="AP44" s="119"/>
      <c r="AQ44" s="119"/>
      <c r="AR44" s="119"/>
      <c r="AS44" s="188"/>
      <c r="AT44" s="188"/>
      <c r="AU44" s="188"/>
      <c r="AV44" s="188"/>
      <c r="AW44" s="113">
        <f t="shared" si="4"/>
        <v>0</v>
      </c>
      <c r="AX44" s="113"/>
      <c r="AY44" s="553"/>
      <c r="AZ44" s="553"/>
      <c r="BA44" s="553"/>
      <c r="BB44" s="553"/>
      <c r="BC44" s="553"/>
      <c r="BD44" s="553"/>
      <c r="BE44" s="553"/>
      <c r="BF44" s="554"/>
    </row>
    <row r="45" spans="2:58" ht="15.75" thickBot="1">
      <c r="B45" s="476" t="s">
        <v>47</v>
      </c>
      <c r="C45" s="478" t="s">
        <v>165</v>
      </c>
      <c r="D45" s="135" t="s">
        <v>17</v>
      </c>
      <c r="E45" s="136">
        <f aca="true" t="shared" si="28" ref="E45:U45">E47+E49</f>
        <v>3</v>
      </c>
      <c r="F45" s="136">
        <f t="shared" si="28"/>
        <v>3</v>
      </c>
      <c r="G45" s="136">
        <f t="shared" si="28"/>
        <v>4</v>
      </c>
      <c r="H45" s="136">
        <f t="shared" si="28"/>
        <v>4</v>
      </c>
      <c r="I45" s="136">
        <f t="shared" si="28"/>
        <v>2</v>
      </c>
      <c r="J45" s="136">
        <f t="shared" si="28"/>
        <v>2</v>
      </c>
      <c r="K45" s="136">
        <f t="shared" si="28"/>
        <v>2</v>
      </c>
      <c r="L45" s="136">
        <f t="shared" si="28"/>
        <v>2</v>
      </c>
      <c r="M45" s="137">
        <f t="shared" si="28"/>
        <v>0</v>
      </c>
      <c r="N45" s="137">
        <f t="shared" si="28"/>
        <v>0</v>
      </c>
      <c r="O45" s="137">
        <f t="shared" si="28"/>
        <v>0</v>
      </c>
      <c r="P45" s="137">
        <f>P47+P49</f>
        <v>0</v>
      </c>
      <c r="Q45" s="137">
        <f>Q47+Q49</f>
        <v>0</v>
      </c>
      <c r="R45" s="136">
        <f t="shared" si="28"/>
        <v>4</v>
      </c>
      <c r="S45" s="136">
        <f t="shared" si="28"/>
        <v>4</v>
      </c>
      <c r="T45" s="136">
        <f t="shared" si="28"/>
        <v>4</v>
      </c>
      <c r="U45" s="136">
        <f t="shared" si="28"/>
        <v>2</v>
      </c>
      <c r="V45" s="113"/>
      <c r="W45" s="548">
        <f t="shared" si="3"/>
        <v>36</v>
      </c>
      <c r="X45" s="549"/>
      <c r="Y45" s="136">
        <f aca="true" t="shared" si="29" ref="Y45:AR45">Y47+Y49</f>
        <v>4</v>
      </c>
      <c r="Z45" s="136">
        <f t="shared" si="29"/>
        <v>4</v>
      </c>
      <c r="AA45" s="136">
        <f t="shared" si="29"/>
        <v>3</v>
      </c>
      <c r="AB45" s="136">
        <f t="shared" si="29"/>
        <v>3</v>
      </c>
      <c r="AC45" s="136">
        <f t="shared" si="29"/>
        <v>1</v>
      </c>
      <c r="AD45" s="136">
        <f t="shared" si="29"/>
        <v>1</v>
      </c>
      <c r="AE45" s="136">
        <f t="shared" si="29"/>
        <v>5</v>
      </c>
      <c r="AF45" s="136">
        <f t="shared" si="29"/>
        <v>3</v>
      </c>
      <c r="AG45" s="136">
        <f t="shared" si="29"/>
        <v>3</v>
      </c>
      <c r="AH45" s="137">
        <f t="shared" si="29"/>
        <v>0</v>
      </c>
      <c r="AI45" s="137">
        <f t="shared" si="29"/>
        <v>0</v>
      </c>
      <c r="AJ45" s="137">
        <f t="shared" si="29"/>
        <v>0</v>
      </c>
      <c r="AK45" s="137">
        <f t="shared" si="29"/>
        <v>36</v>
      </c>
      <c r="AL45" s="137">
        <f>AL47+AL49</f>
        <v>36</v>
      </c>
      <c r="AM45" s="136">
        <f t="shared" si="29"/>
        <v>2</v>
      </c>
      <c r="AN45" s="136">
        <f t="shared" si="29"/>
        <v>3</v>
      </c>
      <c r="AO45" s="136">
        <f t="shared" si="29"/>
        <v>3</v>
      </c>
      <c r="AP45" s="136">
        <f t="shared" si="29"/>
        <v>2</v>
      </c>
      <c r="AQ45" s="136">
        <f t="shared" si="29"/>
        <v>1</v>
      </c>
      <c r="AR45" s="136">
        <f t="shared" si="29"/>
        <v>2</v>
      </c>
      <c r="AS45" s="136">
        <f>AS47+AS49</f>
        <v>2</v>
      </c>
      <c r="AT45" s="136">
        <f>AT47+AT49</f>
        <v>6</v>
      </c>
      <c r="AU45" s="136">
        <f>AU47+AU49</f>
        <v>4</v>
      </c>
      <c r="AV45" s="136">
        <f>AV47+AV49</f>
        <v>2</v>
      </c>
      <c r="AW45" s="113">
        <f t="shared" si="4"/>
        <v>126</v>
      </c>
      <c r="AX45" s="113"/>
      <c r="AY45" s="553"/>
      <c r="AZ45" s="553"/>
      <c r="BA45" s="553"/>
      <c r="BB45" s="553"/>
      <c r="BC45" s="553"/>
      <c r="BD45" s="553"/>
      <c r="BE45" s="553"/>
      <c r="BF45" s="554"/>
    </row>
    <row r="46" spans="2:58" ht="15.75" thickBot="1">
      <c r="B46" s="477"/>
      <c r="C46" s="479"/>
      <c r="D46" s="135" t="s">
        <v>18</v>
      </c>
      <c r="E46" s="136">
        <f aca="true" t="shared" si="30" ref="E46:U46">E48+E50</f>
        <v>0</v>
      </c>
      <c r="F46" s="136">
        <f t="shared" si="30"/>
        <v>0</v>
      </c>
      <c r="G46" s="136">
        <f t="shared" si="30"/>
        <v>0</v>
      </c>
      <c r="H46" s="136">
        <f t="shared" si="30"/>
        <v>2</v>
      </c>
      <c r="I46" s="136">
        <f t="shared" si="30"/>
        <v>0</v>
      </c>
      <c r="J46" s="136">
        <f t="shared" si="30"/>
        <v>2</v>
      </c>
      <c r="K46" s="136">
        <f t="shared" si="30"/>
        <v>0</v>
      </c>
      <c r="L46" s="136">
        <f t="shared" si="30"/>
        <v>2</v>
      </c>
      <c r="M46" s="137">
        <f t="shared" si="30"/>
        <v>0</v>
      </c>
      <c r="N46" s="137">
        <f t="shared" si="30"/>
        <v>0</v>
      </c>
      <c r="O46" s="137">
        <f t="shared" si="30"/>
        <v>0</v>
      </c>
      <c r="P46" s="137">
        <f>P48+P50</f>
        <v>0</v>
      </c>
      <c r="Q46" s="137">
        <f>Q48+Q50</f>
        <v>0</v>
      </c>
      <c r="R46" s="136">
        <f t="shared" si="30"/>
        <v>2</v>
      </c>
      <c r="S46" s="136">
        <f t="shared" si="30"/>
        <v>2</v>
      </c>
      <c r="T46" s="136">
        <f t="shared" si="30"/>
        <v>0</v>
      </c>
      <c r="U46" s="136">
        <f t="shared" si="30"/>
        <v>0</v>
      </c>
      <c r="V46" s="113"/>
      <c r="W46" s="548">
        <f t="shared" si="3"/>
        <v>10</v>
      </c>
      <c r="X46" s="549"/>
      <c r="Y46" s="136">
        <f aca="true" t="shared" si="31" ref="Y46:AR46">Y48+Y50</f>
        <v>0</v>
      </c>
      <c r="Z46" s="136">
        <f t="shared" si="31"/>
        <v>0</v>
      </c>
      <c r="AA46" s="136">
        <f t="shared" si="31"/>
        <v>0</v>
      </c>
      <c r="AB46" s="136">
        <f t="shared" si="31"/>
        <v>0</v>
      </c>
      <c r="AC46" s="136">
        <f t="shared" si="31"/>
        <v>0</v>
      </c>
      <c r="AD46" s="136">
        <f t="shared" si="31"/>
        <v>2</v>
      </c>
      <c r="AE46" s="136">
        <f t="shared" si="31"/>
        <v>0</v>
      </c>
      <c r="AF46" s="136">
        <f t="shared" si="31"/>
        <v>0</v>
      </c>
      <c r="AG46" s="136">
        <f t="shared" si="31"/>
        <v>0</v>
      </c>
      <c r="AH46" s="137">
        <f t="shared" si="31"/>
        <v>0</v>
      </c>
      <c r="AI46" s="137">
        <f t="shared" si="31"/>
        <v>0</v>
      </c>
      <c r="AJ46" s="137">
        <f t="shared" si="31"/>
        <v>0</v>
      </c>
      <c r="AK46" s="137">
        <f t="shared" si="31"/>
        <v>0</v>
      </c>
      <c r="AL46" s="137">
        <f>AL48+AL50</f>
        <v>0</v>
      </c>
      <c r="AM46" s="136">
        <f t="shared" si="31"/>
        <v>2</v>
      </c>
      <c r="AN46" s="136">
        <f t="shared" si="31"/>
        <v>0</v>
      </c>
      <c r="AO46" s="136">
        <f t="shared" si="31"/>
        <v>2</v>
      </c>
      <c r="AP46" s="136">
        <f t="shared" si="31"/>
        <v>2</v>
      </c>
      <c r="AQ46" s="136">
        <f t="shared" si="31"/>
        <v>0</v>
      </c>
      <c r="AR46" s="136">
        <f t="shared" si="31"/>
        <v>2</v>
      </c>
      <c r="AS46" s="136">
        <f>AS48+AS50</f>
        <v>0</v>
      </c>
      <c r="AT46" s="136">
        <f>AT48+AT50</f>
        <v>0</v>
      </c>
      <c r="AU46" s="136">
        <f>AU48+AU50</f>
        <v>0</v>
      </c>
      <c r="AV46" s="136">
        <f>AV48+AV50</f>
        <v>0</v>
      </c>
      <c r="AW46" s="113">
        <f t="shared" si="4"/>
        <v>10</v>
      </c>
      <c r="AX46" s="113"/>
      <c r="AY46" s="553"/>
      <c r="AZ46" s="553"/>
      <c r="BA46" s="553"/>
      <c r="BB46" s="553"/>
      <c r="BC46" s="553"/>
      <c r="BD46" s="553"/>
      <c r="BE46" s="553"/>
      <c r="BF46" s="554"/>
    </row>
    <row r="47" spans="2:58" ht="15.75" thickBot="1">
      <c r="B47" s="282" t="s">
        <v>48</v>
      </c>
      <c r="C47" s="372" t="s">
        <v>166</v>
      </c>
      <c r="D47" s="86" t="s">
        <v>17</v>
      </c>
      <c r="E47" s="94">
        <v>3</v>
      </c>
      <c r="F47" s="94">
        <v>3</v>
      </c>
      <c r="G47" s="94">
        <v>4</v>
      </c>
      <c r="H47" s="94">
        <v>4</v>
      </c>
      <c r="I47" s="94">
        <v>2</v>
      </c>
      <c r="J47" s="94">
        <v>2</v>
      </c>
      <c r="K47" s="94">
        <v>2</v>
      </c>
      <c r="L47" s="94">
        <v>2</v>
      </c>
      <c r="M47" s="137"/>
      <c r="N47" s="137"/>
      <c r="O47" s="137"/>
      <c r="P47" s="137"/>
      <c r="Q47" s="137"/>
      <c r="R47" s="94">
        <v>4</v>
      </c>
      <c r="S47" s="94">
        <v>4</v>
      </c>
      <c r="T47" s="94">
        <v>4</v>
      </c>
      <c r="U47" s="94">
        <v>2</v>
      </c>
      <c r="V47" s="113"/>
      <c r="W47" s="548">
        <f t="shared" si="3"/>
        <v>36</v>
      </c>
      <c r="X47" s="549"/>
      <c r="Y47" s="152">
        <v>4</v>
      </c>
      <c r="Z47" s="189">
        <v>4</v>
      </c>
      <c r="AA47" s="189">
        <v>3</v>
      </c>
      <c r="AB47" s="189">
        <v>3</v>
      </c>
      <c r="AC47" s="189">
        <v>1</v>
      </c>
      <c r="AD47" s="189">
        <v>1</v>
      </c>
      <c r="AE47" s="189">
        <v>5</v>
      </c>
      <c r="AF47" s="189">
        <v>3</v>
      </c>
      <c r="AG47" s="189">
        <v>3</v>
      </c>
      <c r="AH47" s="137"/>
      <c r="AI47" s="137"/>
      <c r="AJ47" s="137"/>
      <c r="AK47" s="137"/>
      <c r="AL47" s="137"/>
      <c r="AM47" s="189">
        <v>2</v>
      </c>
      <c r="AN47" s="189">
        <v>3</v>
      </c>
      <c r="AO47" s="189">
        <v>3</v>
      </c>
      <c r="AP47" s="189">
        <v>2</v>
      </c>
      <c r="AQ47" s="189">
        <v>1</v>
      </c>
      <c r="AR47" s="189">
        <v>2</v>
      </c>
      <c r="AS47" s="189">
        <v>2</v>
      </c>
      <c r="AT47" s="189">
        <v>6</v>
      </c>
      <c r="AU47" s="189">
        <v>4</v>
      </c>
      <c r="AV47" s="189">
        <v>2</v>
      </c>
      <c r="AW47" s="113">
        <f t="shared" si="4"/>
        <v>54</v>
      </c>
      <c r="AX47" s="113"/>
      <c r="AY47" s="553"/>
      <c r="AZ47" s="553"/>
      <c r="BA47" s="553"/>
      <c r="BB47" s="553"/>
      <c r="BC47" s="553"/>
      <c r="BD47" s="553"/>
      <c r="BE47" s="553"/>
      <c r="BF47" s="554"/>
    </row>
    <row r="48" spans="2:58" ht="24" customHeight="1" thickBot="1">
      <c r="B48" s="283"/>
      <c r="C48" s="373"/>
      <c r="D48" s="86" t="s">
        <v>18</v>
      </c>
      <c r="E48" s="94"/>
      <c r="F48" s="94"/>
      <c r="G48" s="94"/>
      <c r="H48" s="94">
        <v>2</v>
      </c>
      <c r="I48" s="94"/>
      <c r="J48" s="94">
        <v>2</v>
      </c>
      <c r="K48" s="94"/>
      <c r="L48" s="94">
        <v>2</v>
      </c>
      <c r="M48" s="137"/>
      <c r="N48" s="137"/>
      <c r="O48" s="137"/>
      <c r="P48" s="137"/>
      <c r="Q48" s="137"/>
      <c r="R48" s="94">
        <v>2</v>
      </c>
      <c r="S48" s="94">
        <v>2</v>
      </c>
      <c r="T48" s="94"/>
      <c r="U48" s="94"/>
      <c r="V48" s="113"/>
      <c r="W48" s="548">
        <f t="shared" si="3"/>
        <v>10</v>
      </c>
      <c r="X48" s="549"/>
      <c r="Y48" s="152"/>
      <c r="Z48" s="152"/>
      <c r="AA48" s="152"/>
      <c r="AB48" s="152"/>
      <c r="AC48" s="152"/>
      <c r="AD48" s="152">
        <v>2</v>
      </c>
      <c r="AE48" s="152"/>
      <c r="AF48" s="152"/>
      <c r="AG48" s="152"/>
      <c r="AH48" s="137"/>
      <c r="AI48" s="137"/>
      <c r="AJ48" s="137"/>
      <c r="AK48" s="137"/>
      <c r="AL48" s="137"/>
      <c r="AM48" s="119">
        <v>2</v>
      </c>
      <c r="AN48" s="123"/>
      <c r="AO48" s="152">
        <v>2</v>
      </c>
      <c r="AP48" s="119">
        <v>2</v>
      </c>
      <c r="AQ48" s="119"/>
      <c r="AR48" s="119">
        <v>2</v>
      </c>
      <c r="AS48" s="188"/>
      <c r="AT48" s="188"/>
      <c r="AU48" s="188"/>
      <c r="AV48" s="188"/>
      <c r="AW48" s="113">
        <f t="shared" si="4"/>
        <v>10</v>
      </c>
      <c r="AX48" s="113"/>
      <c r="AY48" s="553"/>
      <c r="AZ48" s="553"/>
      <c r="BA48" s="553"/>
      <c r="BB48" s="553"/>
      <c r="BC48" s="553"/>
      <c r="BD48" s="553"/>
      <c r="BE48" s="553"/>
      <c r="BF48" s="554"/>
    </row>
    <row r="49" spans="2:58" ht="15.75" customHeight="1" thickBot="1">
      <c r="B49" s="282" t="s">
        <v>121</v>
      </c>
      <c r="C49" s="372" t="s">
        <v>106</v>
      </c>
      <c r="D49" s="86" t="s">
        <v>17</v>
      </c>
      <c r="E49" s="92"/>
      <c r="F49" s="92"/>
      <c r="G49" s="92"/>
      <c r="H49" s="92"/>
      <c r="I49" s="92"/>
      <c r="J49" s="92"/>
      <c r="K49" s="92"/>
      <c r="L49" s="92"/>
      <c r="M49" s="137"/>
      <c r="N49" s="137"/>
      <c r="O49" s="137"/>
      <c r="P49" s="137"/>
      <c r="Q49" s="137"/>
      <c r="R49" s="93"/>
      <c r="S49" s="93"/>
      <c r="T49" s="92"/>
      <c r="U49" s="92"/>
      <c r="V49" s="113"/>
      <c r="W49" s="548">
        <f t="shared" si="3"/>
        <v>0</v>
      </c>
      <c r="X49" s="549"/>
      <c r="Y49" s="152"/>
      <c r="Z49" s="152"/>
      <c r="AA49" s="152"/>
      <c r="AB49" s="152"/>
      <c r="AC49" s="152"/>
      <c r="AD49" s="152"/>
      <c r="AE49" s="152"/>
      <c r="AF49" s="152"/>
      <c r="AG49" s="152"/>
      <c r="AH49" s="137"/>
      <c r="AI49" s="137"/>
      <c r="AJ49" s="137"/>
      <c r="AK49" s="137">
        <v>36</v>
      </c>
      <c r="AL49" s="137">
        <v>36</v>
      </c>
      <c r="AM49" s="119"/>
      <c r="AN49" s="123"/>
      <c r="AO49" s="152"/>
      <c r="AP49" s="119"/>
      <c r="AQ49" s="119"/>
      <c r="AR49" s="119"/>
      <c r="AS49" s="188"/>
      <c r="AT49" s="188"/>
      <c r="AU49" s="188"/>
      <c r="AV49" s="188"/>
      <c r="AW49" s="113">
        <f t="shared" si="4"/>
        <v>72</v>
      </c>
      <c r="AX49" s="113"/>
      <c r="AY49" s="553"/>
      <c r="AZ49" s="553"/>
      <c r="BA49" s="553"/>
      <c r="BB49" s="553"/>
      <c r="BC49" s="553"/>
      <c r="BD49" s="553"/>
      <c r="BE49" s="553"/>
      <c r="BF49" s="554"/>
    </row>
    <row r="50" spans="2:58" ht="15.75" customHeight="1" thickBot="1">
      <c r="B50" s="283"/>
      <c r="C50" s="373"/>
      <c r="D50" s="86" t="s">
        <v>18</v>
      </c>
      <c r="E50" s="92"/>
      <c r="F50" s="92"/>
      <c r="G50" s="92"/>
      <c r="H50" s="92"/>
      <c r="I50" s="92"/>
      <c r="J50" s="92"/>
      <c r="K50" s="92"/>
      <c r="L50" s="92"/>
      <c r="M50" s="137"/>
      <c r="N50" s="137"/>
      <c r="O50" s="137"/>
      <c r="P50" s="137"/>
      <c r="Q50" s="137"/>
      <c r="R50" s="93"/>
      <c r="S50" s="93"/>
      <c r="T50" s="92"/>
      <c r="U50" s="92"/>
      <c r="V50" s="113"/>
      <c r="W50" s="548">
        <f t="shared" si="3"/>
        <v>0</v>
      </c>
      <c r="X50" s="549"/>
      <c r="Y50" s="152"/>
      <c r="Z50" s="152"/>
      <c r="AA50" s="152"/>
      <c r="AB50" s="152"/>
      <c r="AC50" s="152"/>
      <c r="AD50" s="152"/>
      <c r="AE50" s="152"/>
      <c r="AF50" s="152"/>
      <c r="AG50" s="152"/>
      <c r="AH50" s="137"/>
      <c r="AI50" s="137"/>
      <c r="AJ50" s="137"/>
      <c r="AK50" s="137"/>
      <c r="AL50" s="137"/>
      <c r="AM50" s="119"/>
      <c r="AN50" s="123"/>
      <c r="AO50" s="152"/>
      <c r="AP50" s="119"/>
      <c r="AQ50" s="119"/>
      <c r="AR50" s="119"/>
      <c r="AS50" s="188"/>
      <c r="AT50" s="188"/>
      <c r="AU50" s="188"/>
      <c r="AV50" s="188"/>
      <c r="AW50" s="113">
        <f t="shared" si="4"/>
        <v>0</v>
      </c>
      <c r="AX50" s="113"/>
      <c r="AY50" s="553"/>
      <c r="AZ50" s="553"/>
      <c r="BA50" s="553"/>
      <c r="BB50" s="553"/>
      <c r="BC50" s="553"/>
      <c r="BD50" s="553"/>
      <c r="BE50" s="553"/>
      <c r="BF50" s="554"/>
    </row>
    <row r="51" spans="2:58" s="146" customFormat="1" ht="15.75" thickBot="1">
      <c r="B51" s="476" t="s">
        <v>107</v>
      </c>
      <c r="C51" s="478" t="s">
        <v>129</v>
      </c>
      <c r="D51" s="135" t="s">
        <v>17</v>
      </c>
      <c r="E51" s="136">
        <f>E53+E55+E57</f>
        <v>19</v>
      </c>
      <c r="F51" s="136">
        <f aca="true" t="shared" si="32" ref="F51:U51">F53+F55+F57</f>
        <v>19</v>
      </c>
      <c r="G51" s="136">
        <f t="shared" si="32"/>
        <v>19</v>
      </c>
      <c r="H51" s="136">
        <f t="shared" si="32"/>
        <v>13</v>
      </c>
      <c r="I51" s="136">
        <f t="shared" si="32"/>
        <v>22</v>
      </c>
      <c r="J51" s="136">
        <f t="shared" si="32"/>
        <v>16</v>
      </c>
      <c r="K51" s="136">
        <f t="shared" si="32"/>
        <v>22</v>
      </c>
      <c r="L51" s="136">
        <f t="shared" si="32"/>
        <v>22</v>
      </c>
      <c r="M51" s="136">
        <f t="shared" si="32"/>
        <v>36</v>
      </c>
      <c r="N51" s="136">
        <f t="shared" si="32"/>
        <v>36</v>
      </c>
      <c r="O51" s="136">
        <f t="shared" si="32"/>
        <v>36</v>
      </c>
      <c r="P51" s="136">
        <f>P53+P55+P57</f>
        <v>36</v>
      </c>
      <c r="Q51" s="136">
        <f>Q53+Q55+Q57</f>
        <v>36</v>
      </c>
      <c r="R51" s="136">
        <f t="shared" si="32"/>
        <v>10</v>
      </c>
      <c r="S51" s="136">
        <f t="shared" si="32"/>
        <v>10</v>
      </c>
      <c r="T51" s="136">
        <f t="shared" si="32"/>
        <v>8</v>
      </c>
      <c r="U51" s="136">
        <f t="shared" si="32"/>
        <v>2</v>
      </c>
      <c r="V51" s="113"/>
      <c r="W51" s="548">
        <f t="shared" si="3"/>
        <v>362</v>
      </c>
      <c r="X51" s="549"/>
      <c r="Y51" s="136">
        <f aca="true" t="shared" si="33" ref="Y51:AR51">Y53</f>
        <v>0</v>
      </c>
      <c r="Z51" s="136">
        <f t="shared" si="33"/>
        <v>0</v>
      </c>
      <c r="AA51" s="136">
        <f t="shared" si="33"/>
        <v>0</v>
      </c>
      <c r="AB51" s="136">
        <f t="shared" si="33"/>
        <v>0</v>
      </c>
      <c r="AC51" s="136">
        <f t="shared" si="33"/>
        <v>0</v>
      </c>
      <c r="AD51" s="136">
        <f t="shared" si="33"/>
        <v>0</v>
      </c>
      <c r="AE51" s="136">
        <f t="shared" si="33"/>
        <v>0</v>
      </c>
      <c r="AF51" s="136">
        <f t="shared" si="33"/>
        <v>0</v>
      </c>
      <c r="AG51" s="136">
        <f t="shared" si="33"/>
        <v>0</v>
      </c>
      <c r="AH51" s="137">
        <f t="shared" si="33"/>
        <v>0</v>
      </c>
      <c r="AI51" s="137">
        <f t="shared" si="33"/>
        <v>0</v>
      </c>
      <c r="AJ51" s="137">
        <f t="shared" si="33"/>
        <v>0</v>
      </c>
      <c r="AK51" s="137">
        <f t="shared" si="33"/>
        <v>0</v>
      </c>
      <c r="AL51" s="137">
        <f>AL53</f>
        <v>0</v>
      </c>
      <c r="AM51" s="136">
        <f t="shared" si="33"/>
        <v>0</v>
      </c>
      <c r="AN51" s="136">
        <f t="shared" si="33"/>
        <v>0</v>
      </c>
      <c r="AO51" s="136">
        <f t="shared" si="33"/>
        <v>0</v>
      </c>
      <c r="AP51" s="136">
        <f t="shared" si="33"/>
        <v>0</v>
      </c>
      <c r="AQ51" s="136">
        <f t="shared" si="33"/>
        <v>0</v>
      </c>
      <c r="AR51" s="136">
        <f t="shared" si="33"/>
        <v>0</v>
      </c>
      <c r="AS51" s="136">
        <f>AS53</f>
        <v>0</v>
      </c>
      <c r="AT51" s="136">
        <f>AT53</f>
        <v>0</v>
      </c>
      <c r="AU51" s="136">
        <f>AU53</f>
        <v>0</v>
      </c>
      <c r="AV51" s="136">
        <f>AV53</f>
        <v>0</v>
      </c>
      <c r="AW51" s="113">
        <f t="shared" si="4"/>
        <v>0</v>
      </c>
      <c r="AX51" s="113"/>
      <c r="AY51" s="553"/>
      <c r="AZ51" s="553"/>
      <c r="BA51" s="553"/>
      <c r="BB51" s="553"/>
      <c r="BC51" s="553"/>
      <c r="BD51" s="553"/>
      <c r="BE51" s="553"/>
      <c r="BF51" s="554"/>
    </row>
    <row r="52" spans="2:58" s="146" customFormat="1" ht="15.75" thickBot="1">
      <c r="B52" s="477"/>
      <c r="C52" s="479"/>
      <c r="D52" s="135" t="s">
        <v>18</v>
      </c>
      <c r="E52" s="136">
        <f>E54</f>
        <v>0</v>
      </c>
      <c r="F52" s="136">
        <f aca="true" t="shared" si="34" ref="F52:U52">F54</f>
        <v>0</v>
      </c>
      <c r="G52" s="136">
        <f t="shared" si="34"/>
        <v>0</v>
      </c>
      <c r="H52" s="136">
        <f t="shared" si="34"/>
        <v>2</v>
      </c>
      <c r="I52" s="136">
        <f t="shared" si="34"/>
        <v>0</v>
      </c>
      <c r="J52" s="136">
        <f t="shared" si="34"/>
        <v>2</v>
      </c>
      <c r="K52" s="136">
        <f t="shared" si="34"/>
        <v>0</v>
      </c>
      <c r="L52" s="136">
        <f t="shared" si="34"/>
        <v>2</v>
      </c>
      <c r="M52" s="136">
        <f t="shared" si="34"/>
        <v>0</v>
      </c>
      <c r="N52" s="136">
        <f t="shared" si="34"/>
        <v>0</v>
      </c>
      <c r="O52" s="136">
        <f t="shared" si="34"/>
        <v>0</v>
      </c>
      <c r="P52" s="136">
        <f>P54</f>
        <v>0</v>
      </c>
      <c r="Q52" s="136">
        <f>Q54</f>
        <v>0</v>
      </c>
      <c r="R52" s="136">
        <f t="shared" si="34"/>
        <v>2</v>
      </c>
      <c r="S52" s="136">
        <f t="shared" si="34"/>
        <v>0</v>
      </c>
      <c r="T52" s="136">
        <f t="shared" si="34"/>
        <v>2</v>
      </c>
      <c r="U52" s="136">
        <f t="shared" si="34"/>
        <v>0</v>
      </c>
      <c r="V52" s="113"/>
      <c r="W52" s="548">
        <f t="shared" si="3"/>
        <v>10</v>
      </c>
      <c r="X52" s="549"/>
      <c r="Y52" s="136">
        <f aca="true" t="shared" si="35" ref="Y52:AR52">Y54</f>
        <v>0</v>
      </c>
      <c r="Z52" s="136">
        <f t="shared" si="35"/>
        <v>0</v>
      </c>
      <c r="AA52" s="136">
        <f t="shared" si="35"/>
        <v>0</v>
      </c>
      <c r="AB52" s="136">
        <f t="shared" si="35"/>
        <v>0</v>
      </c>
      <c r="AC52" s="136">
        <f t="shared" si="35"/>
        <v>0</v>
      </c>
      <c r="AD52" s="136">
        <f t="shared" si="35"/>
        <v>0</v>
      </c>
      <c r="AE52" s="136">
        <f t="shared" si="35"/>
        <v>0</v>
      </c>
      <c r="AF52" s="136">
        <f t="shared" si="35"/>
        <v>0</v>
      </c>
      <c r="AG52" s="136">
        <f t="shared" si="35"/>
        <v>0</v>
      </c>
      <c r="AH52" s="137">
        <f t="shared" si="35"/>
        <v>0</v>
      </c>
      <c r="AI52" s="137">
        <f t="shared" si="35"/>
        <v>0</v>
      </c>
      <c r="AJ52" s="137">
        <f t="shared" si="35"/>
        <v>0</v>
      </c>
      <c r="AK52" s="137">
        <f t="shared" si="35"/>
        <v>0</v>
      </c>
      <c r="AL52" s="137">
        <f>AL54</f>
        <v>0</v>
      </c>
      <c r="AM52" s="136">
        <f t="shared" si="35"/>
        <v>0</v>
      </c>
      <c r="AN52" s="136">
        <f t="shared" si="35"/>
        <v>0</v>
      </c>
      <c r="AO52" s="136">
        <f t="shared" si="35"/>
        <v>0</v>
      </c>
      <c r="AP52" s="136">
        <f t="shared" si="35"/>
        <v>0</v>
      </c>
      <c r="AQ52" s="136">
        <f t="shared" si="35"/>
        <v>0</v>
      </c>
      <c r="AR52" s="136">
        <f t="shared" si="35"/>
        <v>0</v>
      </c>
      <c r="AS52" s="136">
        <f>AS54</f>
        <v>0</v>
      </c>
      <c r="AT52" s="136">
        <f>AT54</f>
        <v>0</v>
      </c>
      <c r="AU52" s="136">
        <f>AU54</f>
        <v>0</v>
      </c>
      <c r="AV52" s="136">
        <f>AV54</f>
        <v>0</v>
      </c>
      <c r="AW52" s="113">
        <f t="shared" si="4"/>
        <v>0</v>
      </c>
      <c r="AX52" s="113"/>
      <c r="AY52" s="553"/>
      <c r="AZ52" s="553"/>
      <c r="BA52" s="553"/>
      <c r="BB52" s="553"/>
      <c r="BC52" s="553"/>
      <c r="BD52" s="553"/>
      <c r="BE52" s="553"/>
      <c r="BF52" s="554"/>
    </row>
    <row r="53" spans="2:58" ht="23.25" customHeight="1" thickBot="1">
      <c r="B53" s="282" t="s">
        <v>108</v>
      </c>
      <c r="C53" s="372" t="s">
        <v>198</v>
      </c>
      <c r="D53" s="86" t="s">
        <v>17</v>
      </c>
      <c r="E53" s="92">
        <v>7</v>
      </c>
      <c r="F53" s="92">
        <v>7</v>
      </c>
      <c r="G53" s="92">
        <v>7</v>
      </c>
      <c r="H53" s="92">
        <v>1</v>
      </c>
      <c r="I53" s="92">
        <v>7</v>
      </c>
      <c r="J53" s="92">
        <v>1</v>
      </c>
      <c r="K53" s="92">
        <v>7</v>
      </c>
      <c r="L53" s="92">
        <v>7</v>
      </c>
      <c r="M53" s="137"/>
      <c r="N53" s="137"/>
      <c r="O53" s="137"/>
      <c r="P53" s="137"/>
      <c r="Q53" s="137"/>
      <c r="R53" s="92">
        <v>10</v>
      </c>
      <c r="S53" s="92">
        <v>10</v>
      </c>
      <c r="T53" s="92">
        <v>8</v>
      </c>
      <c r="U53" s="92">
        <v>2</v>
      </c>
      <c r="V53" s="113"/>
      <c r="W53" s="548">
        <f t="shared" si="3"/>
        <v>74</v>
      </c>
      <c r="X53" s="549"/>
      <c r="Y53" s="153"/>
      <c r="Z53" s="153"/>
      <c r="AA53" s="153"/>
      <c r="AB53" s="153"/>
      <c r="AC53" s="153"/>
      <c r="AD53" s="153"/>
      <c r="AE53" s="153"/>
      <c r="AF53" s="153"/>
      <c r="AG53" s="153"/>
      <c r="AH53" s="137"/>
      <c r="AI53" s="137"/>
      <c r="AJ53" s="137"/>
      <c r="AK53" s="137"/>
      <c r="AL53" s="137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13">
        <f t="shared" si="4"/>
        <v>0</v>
      </c>
      <c r="AX53" s="113"/>
      <c r="AY53" s="553"/>
      <c r="AZ53" s="553"/>
      <c r="BA53" s="553"/>
      <c r="BB53" s="553"/>
      <c r="BC53" s="553"/>
      <c r="BD53" s="553"/>
      <c r="BE53" s="553"/>
      <c r="BF53" s="554"/>
    </row>
    <row r="54" spans="2:58" ht="24" customHeight="1" thickBot="1">
      <c r="B54" s="283"/>
      <c r="C54" s="373"/>
      <c r="D54" s="86" t="s">
        <v>18</v>
      </c>
      <c r="E54" s="92"/>
      <c r="F54" s="92"/>
      <c r="G54" s="92"/>
      <c r="H54" s="92">
        <v>2</v>
      </c>
      <c r="I54" s="92"/>
      <c r="J54" s="92">
        <v>2</v>
      </c>
      <c r="K54" s="92"/>
      <c r="L54" s="92">
        <v>2</v>
      </c>
      <c r="M54" s="137"/>
      <c r="N54" s="137"/>
      <c r="O54" s="137"/>
      <c r="P54" s="137"/>
      <c r="Q54" s="137"/>
      <c r="R54" s="93">
        <v>2</v>
      </c>
      <c r="S54" s="93"/>
      <c r="T54" s="92">
        <v>2</v>
      </c>
      <c r="U54" s="92"/>
      <c r="V54" s="113"/>
      <c r="W54" s="548">
        <f t="shared" si="3"/>
        <v>10</v>
      </c>
      <c r="X54" s="549"/>
      <c r="Y54" s="152"/>
      <c r="Z54" s="152"/>
      <c r="AA54" s="152"/>
      <c r="AB54" s="152"/>
      <c r="AC54" s="152"/>
      <c r="AD54" s="152"/>
      <c r="AE54" s="152"/>
      <c r="AF54" s="152"/>
      <c r="AG54" s="152"/>
      <c r="AH54" s="137"/>
      <c r="AI54" s="137"/>
      <c r="AJ54" s="137"/>
      <c r="AK54" s="137"/>
      <c r="AL54" s="137"/>
      <c r="AM54" s="119"/>
      <c r="AN54" s="123"/>
      <c r="AO54" s="152"/>
      <c r="AP54" s="119"/>
      <c r="AQ54" s="119"/>
      <c r="AR54" s="119"/>
      <c r="AS54" s="188"/>
      <c r="AT54" s="188"/>
      <c r="AU54" s="188"/>
      <c r="AV54" s="188"/>
      <c r="AW54" s="113">
        <f t="shared" si="4"/>
        <v>0</v>
      </c>
      <c r="AX54" s="113"/>
      <c r="AY54" s="553"/>
      <c r="AZ54" s="553"/>
      <c r="BA54" s="553"/>
      <c r="BB54" s="553"/>
      <c r="BC54" s="553"/>
      <c r="BD54" s="553"/>
      <c r="BE54" s="553"/>
      <c r="BF54" s="554"/>
    </row>
    <row r="55" spans="2:58" ht="15.75" thickBot="1">
      <c r="B55" s="282" t="s">
        <v>109</v>
      </c>
      <c r="C55" s="381" t="s">
        <v>96</v>
      </c>
      <c r="D55" s="86"/>
      <c r="E55" s="92">
        <v>12</v>
      </c>
      <c r="F55" s="92">
        <v>12</v>
      </c>
      <c r="G55" s="92">
        <v>12</v>
      </c>
      <c r="H55" s="92">
        <v>12</v>
      </c>
      <c r="I55" s="92">
        <v>15</v>
      </c>
      <c r="J55" s="92">
        <v>15</v>
      </c>
      <c r="K55" s="92">
        <v>15</v>
      </c>
      <c r="L55" s="92">
        <v>15</v>
      </c>
      <c r="M55" s="572"/>
      <c r="N55" s="572"/>
      <c r="O55" s="572"/>
      <c r="P55" s="572"/>
      <c r="Q55" s="572"/>
      <c r="R55" s="93"/>
      <c r="S55" s="93"/>
      <c r="T55" s="92"/>
      <c r="U55" s="92"/>
      <c r="V55" s="113"/>
      <c r="W55" s="548">
        <f t="shared" si="3"/>
        <v>108</v>
      </c>
      <c r="X55" s="549"/>
      <c r="Y55" s="189"/>
      <c r="Z55" s="189"/>
      <c r="AA55" s="189"/>
      <c r="AB55" s="189"/>
      <c r="AC55" s="189"/>
      <c r="AD55" s="189"/>
      <c r="AE55" s="189"/>
      <c r="AF55" s="189"/>
      <c r="AG55" s="189"/>
      <c r="AH55" s="572"/>
      <c r="AI55" s="572"/>
      <c r="AJ55" s="572"/>
      <c r="AK55" s="572"/>
      <c r="AL55" s="572"/>
      <c r="AM55" s="188"/>
      <c r="AN55" s="123"/>
      <c r="AO55" s="189"/>
      <c r="AP55" s="188"/>
      <c r="AQ55" s="188"/>
      <c r="AR55" s="188"/>
      <c r="AS55" s="188"/>
      <c r="AT55" s="188"/>
      <c r="AU55" s="188"/>
      <c r="AV55" s="188"/>
      <c r="AW55" s="113">
        <f t="shared" si="4"/>
        <v>0</v>
      </c>
      <c r="AX55" s="113"/>
      <c r="AY55" s="553"/>
      <c r="AZ55" s="553"/>
      <c r="BA55" s="553"/>
      <c r="BB55" s="553"/>
      <c r="BC55" s="553"/>
      <c r="BD55" s="553"/>
      <c r="BE55" s="553"/>
      <c r="BF55" s="554"/>
    </row>
    <row r="56" spans="2:58" ht="15.75" thickBot="1">
      <c r="B56" s="283"/>
      <c r="C56" s="382"/>
      <c r="D56" s="86"/>
      <c r="E56" s="92"/>
      <c r="F56" s="92"/>
      <c r="G56" s="92"/>
      <c r="H56" s="92"/>
      <c r="I56" s="92"/>
      <c r="J56" s="92"/>
      <c r="K56" s="92"/>
      <c r="L56" s="92"/>
      <c r="M56" s="572"/>
      <c r="N56" s="572"/>
      <c r="O56" s="572"/>
      <c r="P56" s="572"/>
      <c r="Q56" s="572"/>
      <c r="R56" s="93"/>
      <c r="S56" s="93"/>
      <c r="T56" s="92"/>
      <c r="U56" s="92"/>
      <c r="V56" s="113"/>
      <c r="W56" s="548">
        <f t="shared" si="3"/>
        <v>0</v>
      </c>
      <c r="X56" s="549"/>
      <c r="Y56" s="189"/>
      <c r="Z56" s="189"/>
      <c r="AA56" s="189"/>
      <c r="AB56" s="189"/>
      <c r="AC56" s="189"/>
      <c r="AD56" s="189"/>
      <c r="AE56" s="189"/>
      <c r="AF56" s="189"/>
      <c r="AG56" s="189"/>
      <c r="AH56" s="572"/>
      <c r="AI56" s="572"/>
      <c r="AJ56" s="572"/>
      <c r="AK56" s="572"/>
      <c r="AL56" s="572"/>
      <c r="AM56" s="188"/>
      <c r="AN56" s="123"/>
      <c r="AO56" s="189"/>
      <c r="AP56" s="188"/>
      <c r="AQ56" s="188"/>
      <c r="AR56" s="188"/>
      <c r="AS56" s="188"/>
      <c r="AT56" s="188"/>
      <c r="AU56" s="188"/>
      <c r="AV56" s="188"/>
      <c r="AW56" s="113">
        <f t="shared" si="4"/>
        <v>0</v>
      </c>
      <c r="AX56" s="113"/>
      <c r="AY56" s="553"/>
      <c r="AZ56" s="553"/>
      <c r="BA56" s="553"/>
      <c r="BB56" s="553"/>
      <c r="BC56" s="553"/>
      <c r="BD56" s="553"/>
      <c r="BE56" s="553"/>
      <c r="BF56" s="554"/>
    </row>
    <row r="57" spans="2:58" ht="15.75" thickBot="1">
      <c r="B57" s="282" t="s">
        <v>122</v>
      </c>
      <c r="C57" s="372" t="s">
        <v>44</v>
      </c>
      <c r="D57" s="86" t="s">
        <v>17</v>
      </c>
      <c r="E57" s="92"/>
      <c r="F57" s="92"/>
      <c r="G57" s="92"/>
      <c r="H57" s="92"/>
      <c r="I57" s="92"/>
      <c r="J57" s="92"/>
      <c r="K57" s="92"/>
      <c r="L57" s="92"/>
      <c r="M57" s="572">
        <v>36</v>
      </c>
      <c r="N57" s="572">
        <v>36</v>
      </c>
      <c r="O57" s="572">
        <v>36</v>
      </c>
      <c r="P57" s="572">
        <v>36</v>
      </c>
      <c r="Q57" s="572">
        <v>36</v>
      </c>
      <c r="R57" s="93"/>
      <c r="S57" s="93"/>
      <c r="T57" s="92"/>
      <c r="U57" s="92"/>
      <c r="V57" s="113"/>
      <c r="W57" s="548">
        <f t="shared" si="3"/>
        <v>180</v>
      </c>
      <c r="X57" s="549"/>
      <c r="Y57" s="189"/>
      <c r="Z57" s="189"/>
      <c r="AA57" s="189"/>
      <c r="AB57" s="189"/>
      <c r="AC57" s="189"/>
      <c r="AD57" s="189"/>
      <c r="AE57" s="189"/>
      <c r="AF57" s="189"/>
      <c r="AG57" s="189"/>
      <c r="AH57" s="572"/>
      <c r="AI57" s="572"/>
      <c r="AJ57" s="572"/>
      <c r="AK57" s="572"/>
      <c r="AL57" s="572"/>
      <c r="AM57" s="188"/>
      <c r="AN57" s="123"/>
      <c r="AO57" s="189"/>
      <c r="AP57" s="188"/>
      <c r="AQ57" s="188"/>
      <c r="AR57" s="188"/>
      <c r="AS57" s="188"/>
      <c r="AT57" s="188"/>
      <c r="AU57" s="188"/>
      <c r="AV57" s="188"/>
      <c r="AW57" s="113">
        <f t="shared" si="4"/>
        <v>0</v>
      </c>
      <c r="AX57" s="113"/>
      <c r="AY57" s="553"/>
      <c r="AZ57" s="553"/>
      <c r="BA57" s="553"/>
      <c r="BB57" s="553"/>
      <c r="BC57" s="553"/>
      <c r="BD57" s="553"/>
      <c r="BE57" s="553"/>
      <c r="BF57" s="554"/>
    </row>
    <row r="58" spans="2:58" ht="15.75" thickBot="1">
      <c r="B58" s="283"/>
      <c r="C58" s="373"/>
      <c r="D58" s="86" t="s">
        <v>18</v>
      </c>
      <c r="E58" s="92"/>
      <c r="F58" s="92"/>
      <c r="G58" s="92"/>
      <c r="H58" s="92"/>
      <c r="I58" s="92"/>
      <c r="J58" s="92"/>
      <c r="K58" s="92"/>
      <c r="L58" s="92"/>
      <c r="M58" s="572"/>
      <c r="N58" s="572"/>
      <c r="O58" s="572"/>
      <c r="P58" s="572"/>
      <c r="Q58" s="572"/>
      <c r="R58" s="93"/>
      <c r="S58" s="93"/>
      <c r="T58" s="92"/>
      <c r="U58" s="92"/>
      <c r="V58" s="113"/>
      <c r="W58" s="548">
        <f t="shared" si="3"/>
        <v>0</v>
      </c>
      <c r="X58" s="549"/>
      <c r="Y58" s="189"/>
      <c r="Z58" s="189"/>
      <c r="AA58" s="189"/>
      <c r="AB58" s="189"/>
      <c r="AC58" s="189"/>
      <c r="AD58" s="189"/>
      <c r="AE58" s="189"/>
      <c r="AF58" s="189"/>
      <c r="AG58" s="189"/>
      <c r="AH58" s="572"/>
      <c r="AI58" s="572"/>
      <c r="AJ58" s="572"/>
      <c r="AK58" s="572"/>
      <c r="AL58" s="572"/>
      <c r="AM58" s="188"/>
      <c r="AN58" s="123"/>
      <c r="AO58" s="189"/>
      <c r="AP58" s="188"/>
      <c r="AQ58" s="188"/>
      <c r="AR58" s="188"/>
      <c r="AS58" s="188"/>
      <c r="AT58" s="188"/>
      <c r="AU58" s="188"/>
      <c r="AV58" s="188"/>
      <c r="AW58" s="113">
        <f t="shared" si="4"/>
        <v>0</v>
      </c>
      <c r="AX58" s="113"/>
      <c r="AY58" s="553"/>
      <c r="AZ58" s="553"/>
      <c r="BA58" s="553"/>
      <c r="BB58" s="553"/>
      <c r="BC58" s="553"/>
      <c r="BD58" s="553"/>
      <c r="BE58" s="553"/>
      <c r="BF58" s="554"/>
    </row>
    <row r="59" spans="2:58" ht="15.75" thickBot="1">
      <c r="B59" s="385" t="s">
        <v>37</v>
      </c>
      <c r="C59" s="386"/>
      <c r="D59" s="387"/>
      <c r="E59" s="97">
        <f>E11</f>
        <v>36</v>
      </c>
      <c r="F59" s="97">
        <f aca="true" t="shared" si="36" ref="F59:U59">F11</f>
        <v>36</v>
      </c>
      <c r="G59" s="97">
        <f t="shared" si="36"/>
        <v>36</v>
      </c>
      <c r="H59" s="97">
        <f t="shared" si="36"/>
        <v>30</v>
      </c>
      <c r="I59" s="97">
        <f t="shared" si="36"/>
        <v>36</v>
      </c>
      <c r="J59" s="97">
        <f t="shared" si="36"/>
        <v>30</v>
      </c>
      <c r="K59" s="97">
        <f t="shared" si="36"/>
        <v>36</v>
      </c>
      <c r="L59" s="97">
        <f t="shared" si="36"/>
        <v>30</v>
      </c>
      <c r="M59" s="97">
        <f t="shared" si="36"/>
        <v>36</v>
      </c>
      <c r="N59" s="97">
        <f t="shared" si="36"/>
        <v>36</v>
      </c>
      <c r="O59" s="97">
        <f t="shared" si="36"/>
        <v>36</v>
      </c>
      <c r="P59" s="97">
        <f>P11</f>
        <v>36</v>
      </c>
      <c r="Q59" s="97">
        <f>Q11</f>
        <v>36</v>
      </c>
      <c r="R59" s="97">
        <f t="shared" si="36"/>
        <v>30</v>
      </c>
      <c r="S59" s="97">
        <f t="shared" si="36"/>
        <v>30</v>
      </c>
      <c r="T59" s="97">
        <f t="shared" si="36"/>
        <v>30</v>
      </c>
      <c r="U59" s="97">
        <f t="shared" si="36"/>
        <v>18</v>
      </c>
      <c r="V59" s="113"/>
      <c r="W59" s="548">
        <f t="shared" si="3"/>
        <v>558</v>
      </c>
      <c r="X59" s="550"/>
      <c r="Y59" s="97">
        <f>Y11</f>
        <v>36</v>
      </c>
      <c r="Z59" s="97">
        <f aca="true" t="shared" si="37" ref="Z59:AV59">Z11</f>
        <v>36</v>
      </c>
      <c r="AA59" s="97">
        <f t="shared" si="37"/>
        <v>36</v>
      </c>
      <c r="AB59" s="97">
        <f t="shared" si="37"/>
        <v>36</v>
      </c>
      <c r="AC59" s="97">
        <f t="shared" si="37"/>
        <v>30</v>
      </c>
      <c r="AD59" s="97">
        <f t="shared" si="37"/>
        <v>30</v>
      </c>
      <c r="AE59" s="97">
        <f t="shared" si="37"/>
        <v>36</v>
      </c>
      <c r="AF59" s="97">
        <f t="shared" si="37"/>
        <v>30</v>
      </c>
      <c r="AG59" s="97">
        <f t="shared" si="37"/>
        <v>32</v>
      </c>
      <c r="AH59" s="97">
        <f t="shared" si="37"/>
        <v>36</v>
      </c>
      <c r="AI59" s="97">
        <f t="shared" si="37"/>
        <v>36</v>
      </c>
      <c r="AJ59" s="97">
        <f t="shared" si="37"/>
        <v>36</v>
      </c>
      <c r="AK59" s="97">
        <f t="shared" si="37"/>
        <v>36</v>
      </c>
      <c r="AL59" s="97">
        <f t="shared" si="37"/>
        <v>36</v>
      </c>
      <c r="AM59" s="97">
        <f t="shared" si="37"/>
        <v>30</v>
      </c>
      <c r="AN59" s="97">
        <f t="shared" si="37"/>
        <v>30</v>
      </c>
      <c r="AO59" s="97">
        <f t="shared" si="37"/>
        <v>30</v>
      </c>
      <c r="AP59" s="97">
        <f t="shared" si="37"/>
        <v>30</v>
      </c>
      <c r="AQ59" s="97">
        <f t="shared" si="37"/>
        <v>30</v>
      </c>
      <c r="AR59" s="97">
        <f t="shared" si="37"/>
        <v>32</v>
      </c>
      <c r="AS59" s="97">
        <f t="shared" si="37"/>
        <v>30</v>
      </c>
      <c r="AT59" s="97">
        <f t="shared" si="37"/>
        <v>30</v>
      </c>
      <c r="AU59" s="97">
        <f t="shared" si="37"/>
        <v>30</v>
      </c>
      <c r="AV59" s="97">
        <f t="shared" si="37"/>
        <v>18</v>
      </c>
      <c r="AW59" s="113">
        <f t="shared" si="4"/>
        <v>772</v>
      </c>
      <c r="AX59" s="113"/>
      <c r="AY59" s="558"/>
      <c r="AZ59" s="558"/>
      <c r="BA59" s="558"/>
      <c r="BB59" s="558"/>
      <c r="BC59" s="558"/>
      <c r="BD59" s="558"/>
      <c r="BE59" s="558"/>
      <c r="BF59" s="559"/>
    </row>
    <row r="60" spans="2:58" ht="15.75" thickBot="1">
      <c r="B60" s="374" t="s">
        <v>19</v>
      </c>
      <c r="C60" s="375"/>
      <c r="D60" s="376"/>
      <c r="E60" s="97">
        <f>E12</f>
        <v>0</v>
      </c>
      <c r="F60" s="97">
        <f aca="true" t="shared" si="38" ref="F60:U60">F12</f>
        <v>0</v>
      </c>
      <c r="G60" s="97">
        <f t="shared" si="38"/>
        <v>0</v>
      </c>
      <c r="H60" s="97">
        <f t="shared" si="38"/>
        <v>6</v>
      </c>
      <c r="I60" s="97">
        <f t="shared" si="38"/>
        <v>0</v>
      </c>
      <c r="J60" s="97">
        <f t="shared" si="38"/>
        <v>6</v>
      </c>
      <c r="K60" s="97">
        <f t="shared" si="38"/>
        <v>0</v>
      </c>
      <c r="L60" s="97">
        <f t="shared" si="38"/>
        <v>6</v>
      </c>
      <c r="M60" s="97">
        <f t="shared" si="38"/>
        <v>0</v>
      </c>
      <c r="N60" s="97">
        <f t="shared" si="38"/>
        <v>0</v>
      </c>
      <c r="O60" s="97">
        <f t="shared" si="38"/>
        <v>0</v>
      </c>
      <c r="P60" s="97">
        <f>P12</f>
        <v>0</v>
      </c>
      <c r="Q60" s="97">
        <f>Q12</f>
        <v>0</v>
      </c>
      <c r="R60" s="97">
        <f t="shared" si="38"/>
        <v>6</v>
      </c>
      <c r="S60" s="97">
        <f t="shared" si="38"/>
        <v>6</v>
      </c>
      <c r="T60" s="97">
        <f t="shared" si="38"/>
        <v>6</v>
      </c>
      <c r="U60" s="97">
        <f t="shared" si="38"/>
        <v>0</v>
      </c>
      <c r="V60" s="113"/>
      <c r="W60" s="548">
        <f t="shared" si="3"/>
        <v>36</v>
      </c>
      <c r="X60" s="550"/>
      <c r="Y60" s="97">
        <f>Y12</f>
        <v>0</v>
      </c>
      <c r="Z60" s="97">
        <f aca="true" t="shared" si="39" ref="Z60:AV60">Z12</f>
        <v>0</v>
      </c>
      <c r="AA60" s="97">
        <f t="shared" si="39"/>
        <v>0</v>
      </c>
      <c r="AB60" s="97">
        <f t="shared" si="39"/>
        <v>0</v>
      </c>
      <c r="AC60" s="97">
        <f t="shared" si="39"/>
        <v>6</v>
      </c>
      <c r="AD60" s="97">
        <f t="shared" si="39"/>
        <v>6</v>
      </c>
      <c r="AE60" s="97">
        <f t="shared" si="39"/>
        <v>0</v>
      </c>
      <c r="AF60" s="97">
        <f t="shared" si="39"/>
        <v>6</v>
      </c>
      <c r="AG60" s="97">
        <f t="shared" si="39"/>
        <v>4</v>
      </c>
      <c r="AH60" s="97">
        <f t="shared" si="39"/>
        <v>0</v>
      </c>
      <c r="AI60" s="97">
        <f t="shared" si="39"/>
        <v>0</v>
      </c>
      <c r="AJ60" s="97">
        <f t="shared" si="39"/>
        <v>0</v>
      </c>
      <c r="AK60" s="97">
        <f t="shared" si="39"/>
        <v>0</v>
      </c>
      <c r="AL60" s="97">
        <f t="shared" si="39"/>
        <v>0</v>
      </c>
      <c r="AM60" s="97">
        <f t="shared" si="39"/>
        <v>6</v>
      </c>
      <c r="AN60" s="97">
        <f t="shared" si="39"/>
        <v>6</v>
      </c>
      <c r="AO60" s="97">
        <f t="shared" si="39"/>
        <v>6</v>
      </c>
      <c r="AP60" s="97">
        <f t="shared" si="39"/>
        <v>6</v>
      </c>
      <c r="AQ60" s="97">
        <f t="shared" si="39"/>
        <v>6</v>
      </c>
      <c r="AR60" s="97">
        <f t="shared" si="39"/>
        <v>4</v>
      </c>
      <c r="AS60" s="97">
        <f t="shared" si="39"/>
        <v>6</v>
      </c>
      <c r="AT60" s="97">
        <f t="shared" si="39"/>
        <v>6</v>
      </c>
      <c r="AU60" s="97">
        <f t="shared" si="39"/>
        <v>6</v>
      </c>
      <c r="AV60" s="97">
        <f t="shared" si="39"/>
        <v>0</v>
      </c>
      <c r="AW60" s="113">
        <f t="shared" si="4"/>
        <v>74</v>
      </c>
      <c r="AX60" s="113"/>
      <c r="AY60" s="558"/>
      <c r="AZ60" s="558"/>
      <c r="BA60" s="558"/>
      <c r="BB60" s="558"/>
      <c r="BC60" s="558"/>
      <c r="BD60" s="558"/>
      <c r="BE60" s="558"/>
      <c r="BF60" s="559"/>
    </row>
    <row r="61" spans="2:58" ht="15.75" thickBot="1">
      <c r="B61" s="374" t="s">
        <v>20</v>
      </c>
      <c r="C61" s="375"/>
      <c r="D61" s="376"/>
      <c r="E61" s="98">
        <f>E59+E60</f>
        <v>36</v>
      </c>
      <c r="F61" s="98">
        <f aca="true" t="shared" si="40" ref="F61:T61">F59+F60</f>
        <v>36</v>
      </c>
      <c r="G61" s="98">
        <f t="shared" si="40"/>
        <v>36</v>
      </c>
      <c r="H61" s="98">
        <f t="shared" si="40"/>
        <v>36</v>
      </c>
      <c r="I61" s="98">
        <f t="shared" si="40"/>
        <v>36</v>
      </c>
      <c r="J61" s="98">
        <f t="shared" si="40"/>
        <v>36</v>
      </c>
      <c r="K61" s="98">
        <f aca="true" t="shared" si="41" ref="K61:P61">K59+K60</f>
        <v>36</v>
      </c>
      <c r="L61" s="98">
        <f t="shared" si="41"/>
        <v>36</v>
      </c>
      <c r="M61" s="137">
        <f t="shared" si="41"/>
        <v>36</v>
      </c>
      <c r="N61" s="137">
        <f t="shared" si="41"/>
        <v>36</v>
      </c>
      <c r="O61" s="137">
        <f t="shared" si="41"/>
        <v>36</v>
      </c>
      <c r="P61" s="137">
        <f>P59+P60</f>
        <v>36</v>
      </c>
      <c r="Q61" s="137">
        <f>Q59+Q60</f>
        <v>36</v>
      </c>
      <c r="R61" s="98">
        <f t="shared" si="40"/>
        <v>36</v>
      </c>
      <c r="S61" s="98">
        <f t="shared" si="40"/>
        <v>36</v>
      </c>
      <c r="T61" s="98">
        <f t="shared" si="40"/>
        <v>36</v>
      </c>
      <c r="U61" s="98">
        <f>U59+U60</f>
        <v>18</v>
      </c>
      <c r="V61" s="113"/>
      <c r="W61" s="548">
        <f t="shared" si="3"/>
        <v>594</v>
      </c>
      <c r="X61" s="551"/>
      <c r="Y61" s="130">
        <f aca="true" t="shared" si="42" ref="Y61:AO61">Y59+Y60</f>
        <v>36</v>
      </c>
      <c r="Z61" s="130">
        <f t="shared" si="42"/>
        <v>36</v>
      </c>
      <c r="AA61" s="130">
        <f t="shared" si="42"/>
        <v>36</v>
      </c>
      <c r="AB61" s="130">
        <f t="shared" si="42"/>
        <v>36</v>
      </c>
      <c r="AC61" s="130">
        <f t="shared" si="42"/>
        <v>36</v>
      </c>
      <c r="AD61" s="130">
        <f t="shared" si="42"/>
        <v>36</v>
      </c>
      <c r="AE61" s="130">
        <f t="shared" si="42"/>
        <v>36</v>
      </c>
      <c r="AF61" s="130">
        <f t="shared" si="42"/>
        <v>36</v>
      </c>
      <c r="AG61" s="130">
        <f t="shared" si="42"/>
        <v>36</v>
      </c>
      <c r="AH61" s="130">
        <f t="shared" si="42"/>
        <v>36</v>
      </c>
      <c r="AI61" s="130">
        <f t="shared" si="42"/>
        <v>36</v>
      </c>
      <c r="AJ61" s="130">
        <f t="shared" si="42"/>
        <v>36</v>
      </c>
      <c r="AK61" s="130">
        <f t="shared" si="42"/>
        <v>36</v>
      </c>
      <c r="AL61" s="130">
        <f t="shared" si="42"/>
        <v>36</v>
      </c>
      <c r="AM61" s="130">
        <f>AM59+AM60</f>
        <v>36</v>
      </c>
      <c r="AN61" s="130">
        <f t="shared" si="42"/>
        <v>36</v>
      </c>
      <c r="AO61" s="130">
        <f t="shared" si="42"/>
        <v>36</v>
      </c>
      <c r="AP61" s="130">
        <f>AP59+AP60</f>
        <v>36</v>
      </c>
      <c r="AQ61" s="130">
        <f>AQ59+AQ60</f>
        <v>36</v>
      </c>
      <c r="AR61" s="130">
        <f>AR59+AR60</f>
        <v>36</v>
      </c>
      <c r="AS61" s="130">
        <f>AS59+AS60</f>
        <v>36</v>
      </c>
      <c r="AT61" s="130">
        <f>AT59+AT60</f>
        <v>36</v>
      </c>
      <c r="AU61" s="130">
        <f>AU59+AU60</f>
        <v>36</v>
      </c>
      <c r="AV61" s="130">
        <f>AV59+AV60</f>
        <v>18</v>
      </c>
      <c r="AW61" s="113">
        <f t="shared" si="4"/>
        <v>846</v>
      </c>
      <c r="AX61" s="113"/>
      <c r="AY61" s="553"/>
      <c r="AZ61" s="553"/>
      <c r="BA61" s="553"/>
      <c r="BB61" s="553"/>
      <c r="BC61" s="553"/>
      <c r="BD61" s="553"/>
      <c r="BE61" s="553"/>
      <c r="BF61" s="554"/>
    </row>
  </sheetData>
  <sheetProtection/>
  <mergeCells count="77">
    <mergeCell ref="C57:C58"/>
    <mergeCell ref="B55:B56"/>
    <mergeCell ref="C55:C56"/>
    <mergeCell ref="B29:B30"/>
    <mergeCell ref="C29:C30"/>
    <mergeCell ref="U10:V10"/>
    <mergeCell ref="U8:V8"/>
    <mergeCell ref="S6:V6"/>
    <mergeCell ref="AU10:AV10"/>
    <mergeCell ref="AU8:AV8"/>
    <mergeCell ref="AP4:BB4"/>
    <mergeCell ref="B37:B38"/>
    <mergeCell ref="B39:B40"/>
    <mergeCell ref="C37:C38"/>
    <mergeCell ref="C39:C40"/>
    <mergeCell ref="AT6:AW6"/>
    <mergeCell ref="C43:C44"/>
    <mergeCell ref="C51:C52"/>
    <mergeCell ref="B49:B50"/>
    <mergeCell ref="J1:AK1"/>
    <mergeCell ref="A2:BF2"/>
    <mergeCell ref="B3:BE3"/>
    <mergeCell ref="B41:B42"/>
    <mergeCell ref="C41:C42"/>
    <mergeCell ref="W5:AC5"/>
    <mergeCell ref="B6:B10"/>
    <mergeCell ref="C6:C10"/>
    <mergeCell ref="D6:D10"/>
    <mergeCell ref="F6:H6"/>
    <mergeCell ref="J6:L6"/>
    <mergeCell ref="N6:Q6"/>
    <mergeCell ref="AO6:AR6"/>
    <mergeCell ref="BC6:BF6"/>
    <mergeCell ref="E7:BF7"/>
    <mergeCell ref="E9:BF9"/>
    <mergeCell ref="AB6:AD6"/>
    <mergeCell ref="AF6:AI6"/>
    <mergeCell ref="AK6:AM6"/>
    <mergeCell ref="AY6:BA6"/>
    <mergeCell ref="X6:Z6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33:B34"/>
    <mergeCell ref="C33:C34"/>
    <mergeCell ref="B35:B36"/>
    <mergeCell ref="C35:C36"/>
    <mergeCell ref="B23:B24"/>
    <mergeCell ref="B27:B28"/>
    <mergeCell ref="C23:C24"/>
    <mergeCell ref="B25:B26"/>
    <mergeCell ref="C25:C26"/>
    <mergeCell ref="C49:C50"/>
    <mergeCell ref="C47:C48"/>
    <mergeCell ref="B43:B44"/>
    <mergeCell ref="B31:B32"/>
    <mergeCell ref="C31:C32"/>
    <mergeCell ref="C27:C28"/>
    <mergeCell ref="B59:D59"/>
    <mergeCell ref="B45:B46"/>
    <mergeCell ref="C45:C46"/>
    <mergeCell ref="B47:B48"/>
    <mergeCell ref="B60:D60"/>
    <mergeCell ref="B61:D61"/>
    <mergeCell ref="B53:B54"/>
    <mergeCell ref="B51:B52"/>
    <mergeCell ref="C53:C54"/>
    <mergeCell ref="B57:B58"/>
  </mergeCells>
  <printOptions/>
  <pageMargins left="0.16" right="0.17" top="0.22" bottom="0.23" header="0.18" footer="0.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1"/>
  <sheetViews>
    <sheetView zoomScale="90" zoomScaleNormal="90" zoomScalePageLayoutView="0" workbookViewId="0" topLeftCell="B1">
      <selection activeCell="C15" sqref="C15:C16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0" width="3.8515625" style="0" customWidth="1"/>
    <col min="21" max="21" width="7.140625" style="0" customWidth="1"/>
    <col min="22" max="22" width="4.8515625" style="0" customWidth="1"/>
    <col min="23" max="23" width="5.57421875" style="0" customWidth="1"/>
    <col min="24" max="47" width="3.8515625" style="0" customWidth="1"/>
    <col min="48" max="48" width="9.140625" style="0" customWidth="1"/>
    <col min="49" max="56" width="3.8515625" style="0" customWidth="1"/>
    <col min="57" max="57" width="4.28125" style="0" customWidth="1"/>
  </cols>
  <sheetData>
    <row r="1" spans="1:56" ht="15">
      <c r="A1" s="1"/>
      <c r="B1" s="1"/>
      <c r="C1" s="1"/>
      <c r="D1" s="1"/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3"/>
      <c r="AL1" s="13"/>
      <c r="AM1" s="13"/>
      <c r="AN1" s="13"/>
      <c r="AP1" s="11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</row>
    <row r="3" spans="1:55" ht="15">
      <c r="A3" s="1"/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</row>
    <row r="4" spans="1:55" ht="15.75" thickBo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16"/>
      <c r="AO4" s="263" t="s">
        <v>36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16"/>
      <c r="BB4" s="16"/>
      <c r="BC4" s="16"/>
    </row>
    <row r="5" spans="2:54" ht="19.5" thickBot="1">
      <c r="B5" s="14" t="s">
        <v>38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4"/>
      <c r="N5" s="14"/>
      <c r="O5" s="14"/>
      <c r="P5" s="14"/>
      <c r="Q5" s="14"/>
      <c r="R5" s="14"/>
      <c r="S5" s="15"/>
      <c r="T5" s="15"/>
      <c r="U5" s="15"/>
      <c r="V5" s="368" t="s">
        <v>45</v>
      </c>
      <c r="W5" s="369"/>
      <c r="X5" s="369"/>
      <c r="Y5" s="369"/>
      <c r="Z5" s="369"/>
      <c r="AA5" s="369"/>
      <c r="AB5" s="369"/>
      <c r="AC5" s="157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6"/>
      <c r="AO5" s="16"/>
      <c r="AP5" s="15"/>
      <c r="AQ5" s="16"/>
      <c r="AR5" s="16"/>
      <c r="AS5" s="16"/>
      <c r="AT5" s="16"/>
      <c r="AU5" s="16"/>
      <c r="AV5" s="65"/>
      <c r="AW5" s="15"/>
      <c r="AX5" s="15"/>
      <c r="AY5" s="15"/>
      <c r="AZ5" s="15"/>
      <c r="BA5" s="15"/>
      <c r="BB5" s="15"/>
    </row>
    <row r="6" spans="2:56" ht="64.5" thickBot="1"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111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4"/>
      <c r="AM6" s="50" t="s">
        <v>118</v>
      </c>
      <c r="AN6" s="242" t="s">
        <v>12</v>
      </c>
      <c r="AO6" s="243"/>
      <c r="AP6" s="243"/>
      <c r="AQ6" s="244"/>
      <c r="AR6" s="52" t="s">
        <v>119</v>
      </c>
      <c r="AS6" s="242" t="s">
        <v>13</v>
      </c>
      <c r="AT6" s="243"/>
      <c r="AU6" s="244"/>
      <c r="AV6" s="160" t="s">
        <v>123</v>
      </c>
      <c r="AW6" s="242" t="s">
        <v>14</v>
      </c>
      <c r="AX6" s="243"/>
      <c r="AY6" s="244"/>
      <c r="AZ6" s="52" t="s">
        <v>120</v>
      </c>
      <c r="BA6" s="242" t="s">
        <v>15</v>
      </c>
      <c r="BB6" s="243"/>
      <c r="BC6" s="243"/>
      <c r="BD6" s="244"/>
    </row>
    <row r="7" spans="2:56" ht="16.5" thickBot="1">
      <c r="B7" s="266"/>
      <c r="C7" s="266"/>
      <c r="D7" s="266"/>
      <c r="E7" s="246" t="s">
        <v>16</v>
      </c>
      <c r="F7" s="246"/>
      <c r="G7" s="246"/>
      <c r="H7" s="246"/>
      <c r="I7" s="246"/>
      <c r="J7" s="246"/>
      <c r="K7" s="487"/>
      <c r="L7" s="487"/>
      <c r="M7" s="487"/>
      <c r="N7" s="487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487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487"/>
      <c r="AP7" s="487"/>
      <c r="AQ7" s="487"/>
      <c r="AR7" s="246"/>
      <c r="AS7" s="487"/>
      <c r="AT7" s="487"/>
      <c r="AU7" s="487"/>
      <c r="AV7" s="487"/>
      <c r="AW7" s="246"/>
      <c r="AX7" s="246"/>
      <c r="AY7" s="246"/>
      <c r="AZ7" s="246"/>
      <c r="BA7" s="246"/>
      <c r="BB7" s="246"/>
      <c r="BC7" s="246"/>
      <c r="BD7" s="246"/>
    </row>
    <row r="8" spans="2:56" ht="15.75" thickBot="1">
      <c r="B8" s="266"/>
      <c r="C8" s="266"/>
      <c r="D8" s="266"/>
      <c r="E8" s="6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2">
        <v>15</v>
      </c>
      <c r="AK8" s="2">
        <v>16</v>
      </c>
      <c r="AL8" s="2">
        <v>17</v>
      </c>
      <c r="AM8" s="3">
        <v>18</v>
      </c>
      <c r="AN8" s="2">
        <v>19</v>
      </c>
      <c r="AO8" s="2">
        <v>20</v>
      </c>
      <c r="AP8" s="2">
        <v>21</v>
      </c>
      <c r="AQ8" s="2">
        <v>22</v>
      </c>
      <c r="AR8" s="2">
        <v>23</v>
      </c>
      <c r="AS8" s="2">
        <v>24</v>
      </c>
      <c r="AT8" s="2">
        <v>25</v>
      </c>
      <c r="AU8" s="2">
        <v>26</v>
      </c>
      <c r="AV8" s="66">
        <v>27</v>
      </c>
      <c r="AW8" s="25">
        <v>28</v>
      </c>
      <c r="AX8" s="2">
        <v>29</v>
      </c>
      <c r="AY8" s="2">
        <v>30</v>
      </c>
      <c r="AZ8" s="2">
        <v>31</v>
      </c>
      <c r="BA8" s="2">
        <v>32</v>
      </c>
      <c r="BB8" s="2">
        <v>33</v>
      </c>
      <c r="BC8" s="2">
        <v>34</v>
      </c>
      <c r="BD8" s="2">
        <v>35</v>
      </c>
    </row>
    <row r="9" spans="2:56" ht="16.5" thickBot="1">
      <c r="B9" s="266"/>
      <c r="C9" s="266"/>
      <c r="D9" s="26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</row>
    <row r="10" spans="2:56" ht="15.75" thickBot="1">
      <c r="B10" s="266"/>
      <c r="C10" s="266"/>
      <c r="D10" s="266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5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5">
        <v>32</v>
      </c>
      <c r="AK10" s="5">
        <v>33</v>
      </c>
      <c r="AL10" s="5">
        <v>34</v>
      </c>
      <c r="AM10" s="5">
        <v>35</v>
      </c>
      <c r="AN10" s="5">
        <v>36</v>
      </c>
      <c r="AO10" s="5">
        <v>37</v>
      </c>
      <c r="AP10" s="5">
        <v>38</v>
      </c>
      <c r="AQ10" s="5">
        <v>39</v>
      </c>
      <c r="AR10" s="5">
        <v>40</v>
      </c>
      <c r="AS10" s="5">
        <v>41</v>
      </c>
      <c r="AT10" s="5">
        <v>42</v>
      </c>
      <c r="AU10" s="5">
        <v>43</v>
      </c>
      <c r="AV10" s="67">
        <v>44</v>
      </c>
      <c r="AW10" s="41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  <c r="BD10" s="4">
        <v>52</v>
      </c>
    </row>
    <row r="11" spans="2:56" ht="15.75" customHeight="1" thickBot="1">
      <c r="B11" s="388" t="s">
        <v>90</v>
      </c>
      <c r="C11" s="390" t="s">
        <v>98</v>
      </c>
      <c r="D11" s="40" t="s">
        <v>17</v>
      </c>
      <c r="E11" s="410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2"/>
      <c r="V11" s="563" t="s">
        <v>203</v>
      </c>
      <c r="W11" s="534"/>
      <c r="X11" s="410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2"/>
      <c r="AV11" s="406" t="s">
        <v>173</v>
      </c>
      <c r="AW11" s="555"/>
      <c r="AX11" s="555"/>
      <c r="AY11" s="555"/>
      <c r="AZ11" s="555"/>
      <c r="BA11" s="555"/>
      <c r="BB11" s="555"/>
      <c r="BC11" s="555"/>
      <c r="BD11" s="555"/>
    </row>
    <row r="12" spans="2:56" ht="30" customHeight="1" thickBot="1">
      <c r="B12" s="389"/>
      <c r="C12" s="391"/>
      <c r="D12" s="68" t="s">
        <v>18</v>
      </c>
      <c r="E12" s="413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5"/>
      <c r="V12" s="564"/>
      <c r="W12" s="534"/>
      <c r="X12" s="413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5"/>
      <c r="AV12" s="407"/>
      <c r="AW12" s="555"/>
      <c r="AX12" s="555"/>
      <c r="AY12" s="555"/>
      <c r="AZ12" s="555"/>
      <c r="BA12" s="555"/>
      <c r="BB12" s="555"/>
      <c r="BC12" s="555"/>
      <c r="BD12" s="555"/>
    </row>
    <row r="13" spans="2:56" ht="15.75" thickBot="1">
      <c r="B13" s="358" t="s">
        <v>91</v>
      </c>
      <c r="C13" s="360" t="s">
        <v>92</v>
      </c>
      <c r="D13" s="60" t="s">
        <v>17</v>
      </c>
      <c r="E13" s="416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8"/>
      <c r="V13" s="565" t="s">
        <v>143</v>
      </c>
      <c r="W13" s="534"/>
      <c r="X13" s="416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8"/>
      <c r="AV13" s="406" t="s">
        <v>160</v>
      </c>
      <c r="AW13" s="555"/>
      <c r="AX13" s="555"/>
      <c r="AY13" s="555"/>
      <c r="AZ13" s="555"/>
      <c r="BA13" s="555"/>
      <c r="BB13" s="555"/>
      <c r="BC13" s="555"/>
      <c r="BD13" s="555"/>
    </row>
    <row r="14" spans="2:56" ht="15.75" thickBot="1">
      <c r="B14" s="359"/>
      <c r="C14" s="362"/>
      <c r="D14" s="60" t="s">
        <v>18</v>
      </c>
      <c r="E14" s="419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1"/>
      <c r="V14" s="566"/>
      <c r="W14" s="534"/>
      <c r="X14" s="419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1"/>
      <c r="AV14" s="407"/>
      <c r="AW14" s="555"/>
      <c r="AX14" s="555"/>
      <c r="AY14" s="555"/>
      <c r="AZ14" s="555"/>
      <c r="BA14" s="555"/>
      <c r="BB14" s="555"/>
      <c r="BC14" s="555"/>
      <c r="BD14" s="555"/>
    </row>
    <row r="15" spans="2:56" ht="15.75" thickBot="1">
      <c r="B15" s="346" t="s">
        <v>29</v>
      </c>
      <c r="C15" s="354" t="s">
        <v>187</v>
      </c>
      <c r="D15" s="34" t="s">
        <v>17</v>
      </c>
      <c r="E15" s="424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6"/>
      <c r="V15" s="565"/>
      <c r="W15" s="560"/>
      <c r="X15" s="434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6"/>
      <c r="AV15" s="406"/>
      <c r="AW15" s="556"/>
      <c r="AX15" s="556"/>
      <c r="AY15" s="556"/>
      <c r="AZ15" s="556"/>
      <c r="BA15" s="556"/>
      <c r="BB15" s="556"/>
      <c r="BC15" s="556"/>
      <c r="BD15" s="556"/>
    </row>
    <row r="16" spans="2:56" ht="15.75" thickBot="1">
      <c r="B16" s="347"/>
      <c r="C16" s="355"/>
      <c r="D16" s="38" t="s">
        <v>18</v>
      </c>
      <c r="E16" s="427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9"/>
      <c r="V16" s="566"/>
      <c r="W16" s="560"/>
      <c r="X16" s="437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9"/>
      <c r="AV16" s="407"/>
      <c r="AW16" s="556"/>
      <c r="AX16" s="556"/>
      <c r="AY16" s="556"/>
      <c r="AZ16" s="556"/>
      <c r="BA16" s="556"/>
      <c r="BB16" s="556"/>
      <c r="BC16" s="556"/>
      <c r="BD16" s="556"/>
    </row>
    <row r="17" spans="2:56" ht="15.75" thickBot="1">
      <c r="B17" s="346" t="s">
        <v>30</v>
      </c>
      <c r="C17" s="364" t="s">
        <v>58</v>
      </c>
      <c r="D17" s="34" t="s">
        <v>17</v>
      </c>
      <c r="E17" s="424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6"/>
      <c r="V17" s="565"/>
      <c r="W17" s="560"/>
      <c r="X17" s="434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6"/>
      <c r="AV17" s="406" t="s">
        <v>145</v>
      </c>
      <c r="AW17" s="556"/>
      <c r="AX17" s="556"/>
      <c r="AY17" s="556"/>
      <c r="AZ17" s="556"/>
      <c r="BA17" s="556"/>
      <c r="BB17" s="556"/>
      <c r="BC17" s="556"/>
      <c r="BD17" s="556"/>
    </row>
    <row r="18" spans="2:56" ht="15.75" thickBot="1">
      <c r="B18" s="347"/>
      <c r="C18" s="365"/>
      <c r="D18" s="38" t="s">
        <v>18</v>
      </c>
      <c r="E18" s="427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9"/>
      <c r="V18" s="566"/>
      <c r="W18" s="560"/>
      <c r="X18" s="437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9"/>
      <c r="AV18" s="407"/>
      <c r="AW18" s="556"/>
      <c r="AX18" s="556"/>
      <c r="AY18" s="556"/>
      <c r="AZ18" s="556"/>
      <c r="BA18" s="556"/>
      <c r="BB18" s="556"/>
      <c r="BC18" s="556"/>
      <c r="BD18" s="556"/>
    </row>
    <row r="19" spans="2:56" ht="15.75" thickBot="1">
      <c r="B19" s="358" t="s">
        <v>100</v>
      </c>
      <c r="C19" s="485" t="s">
        <v>101</v>
      </c>
      <c r="D19" s="145" t="s">
        <v>17</v>
      </c>
      <c r="E19" s="416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8"/>
      <c r="V19" s="565" t="s">
        <v>160</v>
      </c>
      <c r="W19" s="561"/>
      <c r="X19" s="416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8"/>
      <c r="AV19" s="406" t="s">
        <v>157</v>
      </c>
      <c r="AW19" s="557"/>
      <c r="AX19" s="557"/>
      <c r="AY19" s="557"/>
      <c r="AZ19" s="557"/>
      <c r="BA19" s="557"/>
      <c r="BB19" s="557"/>
      <c r="BC19" s="557"/>
      <c r="BD19" s="557"/>
    </row>
    <row r="20" spans="2:56" ht="15.75" thickBot="1">
      <c r="B20" s="484"/>
      <c r="C20" s="486"/>
      <c r="D20" s="70" t="s">
        <v>18</v>
      </c>
      <c r="E20" s="419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1"/>
      <c r="V20" s="566"/>
      <c r="W20" s="561"/>
      <c r="X20" s="419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1"/>
      <c r="AV20" s="407"/>
      <c r="AW20" s="557"/>
      <c r="AX20" s="557"/>
      <c r="AY20" s="557"/>
      <c r="AZ20" s="557"/>
      <c r="BA20" s="557"/>
      <c r="BB20" s="557"/>
      <c r="BC20" s="557"/>
      <c r="BD20" s="557"/>
    </row>
    <row r="21" spans="2:56" ht="15.75" thickBot="1">
      <c r="B21" s="480" t="s">
        <v>73</v>
      </c>
      <c r="C21" s="482" t="s">
        <v>31</v>
      </c>
      <c r="D21" s="143" t="s">
        <v>17</v>
      </c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3"/>
      <c r="V21" s="565"/>
      <c r="W21" s="548"/>
      <c r="X21" s="491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3"/>
      <c r="AV21" s="406"/>
      <c r="AW21" s="553"/>
      <c r="AX21" s="553"/>
      <c r="AY21" s="553"/>
      <c r="AZ21" s="553"/>
      <c r="BA21" s="553"/>
      <c r="BB21" s="553"/>
      <c r="BC21" s="553"/>
      <c r="BD21" s="554"/>
    </row>
    <row r="22" spans="2:56" ht="16.5" customHeight="1" thickBot="1">
      <c r="B22" s="481"/>
      <c r="C22" s="483"/>
      <c r="D22" s="144" t="s">
        <v>18</v>
      </c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6"/>
      <c r="V22" s="566"/>
      <c r="W22" s="548"/>
      <c r="X22" s="494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6"/>
      <c r="AV22" s="407"/>
      <c r="AW22" s="553"/>
      <c r="AX22" s="553"/>
      <c r="AY22" s="553"/>
      <c r="AZ22" s="553"/>
      <c r="BA22" s="553"/>
      <c r="BB22" s="553"/>
      <c r="BC22" s="553"/>
      <c r="BD22" s="554"/>
    </row>
    <row r="23" spans="2:56" ht="15.75" customHeight="1" thickBot="1">
      <c r="B23" s="346" t="s">
        <v>43</v>
      </c>
      <c r="C23" s="348" t="s">
        <v>161</v>
      </c>
      <c r="D23" s="86" t="s">
        <v>17</v>
      </c>
      <c r="E23" s="424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6"/>
      <c r="V23" s="565"/>
      <c r="W23" s="561"/>
      <c r="X23" s="434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6"/>
      <c r="AV23" s="406" t="s">
        <v>145</v>
      </c>
      <c r="AW23" s="557"/>
      <c r="AX23" s="557"/>
      <c r="AY23" s="557"/>
      <c r="AZ23" s="557"/>
      <c r="BA23" s="557"/>
      <c r="BB23" s="557"/>
      <c r="BC23" s="557"/>
      <c r="BD23" s="557"/>
    </row>
    <row r="24" spans="2:56" ht="15.75" thickBot="1">
      <c r="B24" s="347"/>
      <c r="C24" s="349"/>
      <c r="D24" s="86" t="s">
        <v>18</v>
      </c>
      <c r="E24" s="427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9"/>
      <c r="V24" s="566"/>
      <c r="W24" s="561"/>
      <c r="X24" s="437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9"/>
      <c r="AV24" s="407"/>
      <c r="AW24" s="557"/>
      <c r="AX24" s="557"/>
      <c r="AY24" s="557"/>
      <c r="AZ24" s="557"/>
      <c r="BA24" s="557"/>
      <c r="BB24" s="557"/>
      <c r="BC24" s="557"/>
      <c r="BD24" s="557"/>
    </row>
    <row r="25" spans="2:56" ht="15.75" customHeight="1" thickBot="1">
      <c r="B25" s="346" t="s">
        <v>134</v>
      </c>
      <c r="C25" s="354" t="s">
        <v>199</v>
      </c>
      <c r="D25" s="86" t="s">
        <v>17</v>
      </c>
      <c r="E25" s="424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6"/>
      <c r="V25" s="565"/>
      <c r="W25" s="561"/>
      <c r="X25" s="434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6"/>
      <c r="AV25" s="406" t="s">
        <v>144</v>
      </c>
      <c r="AW25" s="557"/>
      <c r="AX25" s="557"/>
      <c r="AY25" s="557"/>
      <c r="AZ25" s="557"/>
      <c r="BA25" s="557"/>
      <c r="BB25" s="557"/>
      <c r="BC25" s="557"/>
      <c r="BD25" s="557"/>
    </row>
    <row r="26" spans="2:56" ht="20.25" customHeight="1" thickBot="1">
      <c r="B26" s="347"/>
      <c r="C26" s="355"/>
      <c r="D26" s="86" t="s">
        <v>18</v>
      </c>
      <c r="E26" s="427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9"/>
      <c r="V26" s="566"/>
      <c r="W26" s="561"/>
      <c r="X26" s="437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9"/>
      <c r="AV26" s="407"/>
      <c r="AW26" s="557"/>
      <c r="AX26" s="557"/>
      <c r="AY26" s="557"/>
      <c r="AZ26" s="557"/>
      <c r="BA26" s="557"/>
      <c r="BB26" s="557"/>
      <c r="BC26" s="557"/>
      <c r="BD26" s="557"/>
    </row>
    <row r="27" spans="2:56" ht="20.25" customHeight="1" thickBot="1">
      <c r="B27" s="346" t="s">
        <v>61</v>
      </c>
      <c r="C27" s="354" t="s">
        <v>46</v>
      </c>
      <c r="D27" s="86" t="s">
        <v>17</v>
      </c>
      <c r="E27" s="424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6"/>
      <c r="V27" s="565" t="s">
        <v>145</v>
      </c>
      <c r="W27" s="561"/>
      <c r="X27" s="434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6"/>
      <c r="AV27" s="406" t="s">
        <v>146</v>
      </c>
      <c r="AW27" s="557"/>
      <c r="AX27" s="557"/>
      <c r="AY27" s="557"/>
      <c r="AZ27" s="557"/>
      <c r="BA27" s="557"/>
      <c r="BB27" s="557"/>
      <c r="BC27" s="557"/>
      <c r="BD27" s="557"/>
    </row>
    <row r="28" spans="2:56" ht="20.25" customHeight="1" thickBot="1">
      <c r="B28" s="347"/>
      <c r="C28" s="355"/>
      <c r="D28" s="86" t="s">
        <v>18</v>
      </c>
      <c r="E28" s="427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9"/>
      <c r="V28" s="566"/>
      <c r="W28" s="561"/>
      <c r="X28" s="437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9"/>
      <c r="AV28" s="407"/>
      <c r="AW28" s="557"/>
      <c r="AX28" s="557"/>
      <c r="AY28" s="557"/>
      <c r="AZ28" s="557"/>
      <c r="BA28" s="557"/>
      <c r="BB28" s="557"/>
      <c r="BC28" s="557"/>
      <c r="BD28" s="557"/>
    </row>
    <row r="29" spans="2:56" ht="20.25" customHeight="1" thickBot="1">
      <c r="B29" s="346" t="s">
        <v>62</v>
      </c>
      <c r="C29" s="354" t="s">
        <v>176</v>
      </c>
      <c r="D29" s="86" t="s">
        <v>17</v>
      </c>
      <c r="E29" s="424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6"/>
      <c r="V29" s="565"/>
      <c r="W29" s="561"/>
      <c r="X29" s="434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6"/>
      <c r="AV29" s="406" t="s">
        <v>146</v>
      </c>
      <c r="AW29" s="557"/>
      <c r="AX29" s="557"/>
      <c r="AY29" s="557"/>
      <c r="AZ29" s="557"/>
      <c r="BA29" s="557"/>
      <c r="BB29" s="557"/>
      <c r="BC29" s="557"/>
      <c r="BD29" s="557"/>
    </row>
    <row r="30" spans="2:56" ht="20.25" customHeight="1" thickBot="1">
      <c r="B30" s="347"/>
      <c r="C30" s="355"/>
      <c r="D30" s="86" t="s">
        <v>18</v>
      </c>
      <c r="E30" s="427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9"/>
      <c r="V30" s="566"/>
      <c r="W30" s="561"/>
      <c r="X30" s="437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9"/>
      <c r="AV30" s="407"/>
      <c r="AW30" s="557"/>
      <c r="AX30" s="557"/>
      <c r="AY30" s="557"/>
      <c r="AZ30" s="557"/>
      <c r="BA30" s="557"/>
      <c r="BB30" s="557"/>
      <c r="BC30" s="557"/>
      <c r="BD30" s="557"/>
    </row>
    <row r="31" spans="2:56" ht="24" customHeight="1" thickBot="1">
      <c r="B31" s="260" t="s">
        <v>81</v>
      </c>
      <c r="C31" s="350" t="s">
        <v>32</v>
      </c>
      <c r="D31" s="99" t="s">
        <v>17</v>
      </c>
      <c r="E31" s="416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8"/>
      <c r="V31" s="568"/>
      <c r="W31" s="548"/>
      <c r="X31" s="416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8"/>
      <c r="AV31" s="406" t="s">
        <v>174</v>
      </c>
      <c r="AW31" s="553"/>
      <c r="AX31" s="553"/>
      <c r="AY31" s="553"/>
      <c r="AZ31" s="553"/>
      <c r="BA31" s="553"/>
      <c r="BB31" s="553"/>
      <c r="BC31" s="553"/>
      <c r="BD31" s="554"/>
    </row>
    <row r="32" spans="2:56" ht="23.25" customHeight="1" thickBot="1">
      <c r="B32" s="261"/>
      <c r="C32" s="351"/>
      <c r="D32" s="99" t="s">
        <v>18</v>
      </c>
      <c r="E32" s="419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1"/>
      <c r="V32" s="569"/>
      <c r="W32" s="548"/>
      <c r="X32" s="419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0"/>
      <c r="AT32" s="420"/>
      <c r="AU32" s="421"/>
      <c r="AV32" s="407"/>
      <c r="AW32" s="553"/>
      <c r="AX32" s="553"/>
      <c r="AY32" s="553"/>
      <c r="AZ32" s="553"/>
      <c r="BA32" s="553"/>
      <c r="BB32" s="553"/>
      <c r="BC32" s="553"/>
      <c r="BD32" s="554"/>
    </row>
    <row r="33" spans="2:56" ht="25.5" customHeight="1" thickBot="1">
      <c r="B33" s="366" t="s">
        <v>33</v>
      </c>
      <c r="C33" s="383" t="s">
        <v>153</v>
      </c>
      <c r="D33" s="135" t="s">
        <v>17</v>
      </c>
      <c r="E33" s="491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3"/>
      <c r="V33" s="565"/>
      <c r="W33" s="548"/>
      <c r="X33" s="491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3"/>
      <c r="AV33" s="406"/>
      <c r="AW33" s="553"/>
      <c r="AX33" s="553"/>
      <c r="AY33" s="553"/>
      <c r="AZ33" s="553"/>
      <c r="BA33" s="553"/>
      <c r="BB33" s="553"/>
      <c r="BC33" s="553"/>
      <c r="BD33" s="554"/>
    </row>
    <row r="34" spans="2:56" ht="30" customHeight="1" thickBot="1">
      <c r="B34" s="367"/>
      <c r="C34" s="384"/>
      <c r="D34" s="135" t="s">
        <v>18</v>
      </c>
      <c r="E34" s="494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6"/>
      <c r="V34" s="566"/>
      <c r="W34" s="548"/>
      <c r="X34" s="494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6"/>
      <c r="AV34" s="407"/>
      <c r="AW34" s="553"/>
      <c r="AX34" s="553"/>
      <c r="AY34" s="553"/>
      <c r="AZ34" s="553"/>
      <c r="BA34" s="553"/>
      <c r="BB34" s="553"/>
      <c r="BC34" s="553"/>
      <c r="BD34" s="554"/>
    </row>
    <row r="35" spans="2:56" ht="15.75" customHeight="1" thickBot="1">
      <c r="B35" s="282" t="s">
        <v>34</v>
      </c>
      <c r="C35" s="377" t="s">
        <v>154</v>
      </c>
      <c r="D35" s="86" t="s">
        <v>17</v>
      </c>
      <c r="E35" s="424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6"/>
      <c r="V35" s="565"/>
      <c r="W35" s="544"/>
      <c r="X35" s="434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6"/>
      <c r="AV35" s="406" t="s">
        <v>144</v>
      </c>
      <c r="AW35" s="553"/>
      <c r="AX35" s="553"/>
      <c r="AY35" s="553"/>
      <c r="AZ35" s="553"/>
      <c r="BA35" s="553"/>
      <c r="BB35" s="553"/>
      <c r="BC35" s="553"/>
      <c r="BD35" s="554"/>
    </row>
    <row r="36" spans="2:56" ht="24" customHeight="1" thickBot="1">
      <c r="B36" s="283"/>
      <c r="C36" s="378"/>
      <c r="D36" s="86" t="s">
        <v>18</v>
      </c>
      <c r="E36" s="427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9"/>
      <c r="V36" s="566"/>
      <c r="W36" s="544"/>
      <c r="X36" s="437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9"/>
      <c r="AV36" s="407"/>
      <c r="AW36" s="553"/>
      <c r="AX36" s="553"/>
      <c r="AY36" s="553"/>
      <c r="AZ36" s="553"/>
      <c r="BA36" s="553"/>
      <c r="BB36" s="553"/>
      <c r="BC36" s="553"/>
      <c r="BD36" s="554"/>
    </row>
    <row r="37" spans="2:56" ht="16.5" customHeight="1" thickBot="1">
      <c r="B37" s="282" t="s">
        <v>162</v>
      </c>
      <c r="C37" s="354" t="s">
        <v>200</v>
      </c>
      <c r="D37" s="86" t="s">
        <v>17</v>
      </c>
      <c r="E37" s="424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6"/>
      <c r="V37" s="565"/>
      <c r="W37" s="544"/>
      <c r="X37" s="434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  <c r="AS37" s="435"/>
      <c r="AT37" s="435"/>
      <c r="AU37" s="436"/>
      <c r="AV37" s="406" t="s">
        <v>145</v>
      </c>
      <c r="AW37" s="553"/>
      <c r="AX37" s="553"/>
      <c r="AY37" s="553"/>
      <c r="AZ37" s="553"/>
      <c r="BA37" s="553"/>
      <c r="BB37" s="553"/>
      <c r="BC37" s="553"/>
      <c r="BD37" s="554"/>
    </row>
    <row r="38" spans="2:56" ht="15" customHeight="1" thickBot="1">
      <c r="B38" s="283"/>
      <c r="C38" s="355"/>
      <c r="D38" s="86" t="s">
        <v>18</v>
      </c>
      <c r="E38" s="427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9"/>
      <c r="V38" s="566"/>
      <c r="W38" s="544"/>
      <c r="X38" s="437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9"/>
      <c r="AV38" s="407"/>
      <c r="AW38" s="553"/>
      <c r="AX38" s="553"/>
      <c r="AY38" s="553"/>
      <c r="AZ38" s="553"/>
      <c r="BA38" s="553"/>
      <c r="BB38" s="553"/>
      <c r="BC38" s="553"/>
      <c r="BD38" s="554"/>
    </row>
    <row r="39" spans="2:56" ht="24" customHeight="1" thickBot="1">
      <c r="B39" s="282" t="s">
        <v>164</v>
      </c>
      <c r="C39" s="354" t="s">
        <v>163</v>
      </c>
      <c r="D39" s="86" t="s">
        <v>17</v>
      </c>
      <c r="E39" s="424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6"/>
      <c r="V39" s="565"/>
      <c r="W39" s="544"/>
      <c r="X39" s="434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6"/>
      <c r="AV39" s="406"/>
      <c r="AW39" s="553"/>
      <c r="AX39" s="553"/>
      <c r="AY39" s="553"/>
      <c r="AZ39" s="553"/>
      <c r="BA39" s="553"/>
      <c r="BB39" s="553"/>
      <c r="BC39" s="553"/>
      <c r="BD39" s="554"/>
    </row>
    <row r="40" spans="2:56" ht="26.25" customHeight="1" thickBot="1">
      <c r="B40" s="283"/>
      <c r="C40" s="355"/>
      <c r="D40" s="86" t="s">
        <v>18</v>
      </c>
      <c r="E40" s="427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9"/>
      <c r="V40" s="566"/>
      <c r="W40" s="544"/>
      <c r="X40" s="437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9"/>
      <c r="AV40" s="407"/>
      <c r="AW40" s="553"/>
      <c r="AX40" s="553"/>
      <c r="AY40" s="553"/>
      <c r="AZ40" s="553"/>
      <c r="BA40" s="553"/>
      <c r="BB40" s="553"/>
      <c r="BC40" s="553"/>
      <c r="BD40" s="554"/>
    </row>
    <row r="41" spans="2:56" ht="15.75" thickBot="1">
      <c r="B41" s="282" t="s">
        <v>168</v>
      </c>
      <c r="C41" s="354" t="s">
        <v>201</v>
      </c>
      <c r="D41" s="86" t="s">
        <v>17</v>
      </c>
      <c r="E41" s="424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6"/>
      <c r="V41" s="565"/>
      <c r="W41" s="562"/>
      <c r="X41" s="434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6"/>
      <c r="AV41" s="406" t="s">
        <v>145</v>
      </c>
      <c r="AW41" s="553"/>
      <c r="AX41" s="553"/>
      <c r="AY41" s="553"/>
      <c r="AZ41" s="553"/>
      <c r="BA41" s="553"/>
      <c r="BB41" s="553"/>
      <c r="BC41" s="553"/>
      <c r="BD41" s="554"/>
    </row>
    <row r="42" spans="2:56" ht="26.25" customHeight="1" thickBot="1">
      <c r="B42" s="283"/>
      <c r="C42" s="355"/>
      <c r="D42" s="86" t="s">
        <v>18</v>
      </c>
      <c r="E42" s="427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9"/>
      <c r="V42" s="566"/>
      <c r="W42" s="549"/>
      <c r="X42" s="437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9"/>
      <c r="AV42" s="407"/>
      <c r="AW42" s="553"/>
      <c r="AX42" s="553"/>
      <c r="AY42" s="553"/>
      <c r="AZ42" s="553"/>
      <c r="BA42" s="553"/>
      <c r="BB42" s="553"/>
      <c r="BC42" s="553"/>
      <c r="BD42" s="554"/>
    </row>
    <row r="43" spans="2:56" ht="15.75" thickBot="1">
      <c r="B43" s="282" t="s">
        <v>130</v>
      </c>
      <c r="C43" s="372" t="s">
        <v>106</v>
      </c>
      <c r="D43" s="161"/>
      <c r="E43" s="513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5"/>
      <c r="V43" s="567"/>
      <c r="W43" s="549"/>
      <c r="X43" s="516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8"/>
      <c r="AV43" s="406">
        <v>3</v>
      </c>
      <c r="AW43" s="553"/>
      <c r="AX43" s="553"/>
      <c r="AY43" s="553"/>
      <c r="AZ43" s="553"/>
      <c r="BA43" s="553"/>
      <c r="BB43" s="553"/>
      <c r="BC43" s="553"/>
      <c r="BD43" s="554"/>
    </row>
    <row r="44" spans="2:56" ht="15.75" thickBot="1">
      <c r="B44" s="283"/>
      <c r="C44" s="373"/>
      <c r="D44" s="147"/>
      <c r="E44" s="513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5"/>
      <c r="V44" s="567"/>
      <c r="W44" s="549"/>
      <c r="X44" s="516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  <c r="AR44" s="517"/>
      <c r="AS44" s="517"/>
      <c r="AT44" s="517"/>
      <c r="AU44" s="518"/>
      <c r="AV44" s="407"/>
      <c r="AW44" s="553"/>
      <c r="AX44" s="553"/>
      <c r="AY44" s="553"/>
      <c r="AZ44" s="553"/>
      <c r="BA44" s="553"/>
      <c r="BB44" s="553"/>
      <c r="BC44" s="553"/>
      <c r="BD44" s="554"/>
    </row>
    <row r="45" spans="2:56" ht="15.75" thickBot="1">
      <c r="B45" s="476" t="s">
        <v>47</v>
      </c>
      <c r="C45" s="478" t="s">
        <v>165</v>
      </c>
      <c r="D45" s="135" t="s">
        <v>17</v>
      </c>
      <c r="E45" s="491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3"/>
      <c r="V45" s="565"/>
      <c r="W45" s="548"/>
      <c r="X45" s="491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3"/>
      <c r="AV45" s="406" t="s">
        <v>144</v>
      </c>
      <c r="AW45" s="553"/>
      <c r="AX45" s="553"/>
      <c r="AY45" s="553"/>
      <c r="AZ45" s="553"/>
      <c r="BA45" s="553"/>
      <c r="BB45" s="553"/>
      <c r="BC45" s="553"/>
      <c r="BD45" s="554"/>
    </row>
    <row r="46" spans="2:56" ht="15.75" thickBot="1">
      <c r="B46" s="477"/>
      <c r="C46" s="479"/>
      <c r="D46" s="135" t="s">
        <v>18</v>
      </c>
      <c r="E46" s="494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6"/>
      <c r="V46" s="566"/>
      <c r="W46" s="548"/>
      <c r="X46" s="494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6"/>
      <c r="AV46" s="407"/>
      <c r="AW46" s="553"/>
      <c r="AX46" s="553"/>
      <c r="AY46" s="553"/>
      <c r="AZ46" s="553"/>
      <c r="BA46" s="553"/>
      <c r="BB46" s="553"/>
      <c r="BC46" s="553"/>
      <c r="BD46" s="554"/>
    </row>
    <row r="47" spans="2:56" ht="15.75" customHeight="1" thickBot="1">
      <c r="B47" s="282" t="s">
        <v>48</v>
      </c>
      <c r="C47" s="372" t="s">
        <v>166</v>
      </c>
      <c r="D47" s="86" t="s">
        <v>17</v>
      </c>
      <c r="E47" s="424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6"/>
      <c r="V47" s="565"/>
      <c r="W47" s="544"/>
      <c r="X47" s="434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6"/>
      <c r="AV47" s="406" t="s">
        <v>145</v>
      </c>
      <c r="AW47" s="553"/>
      <c r="AX47" s="553"/>
      <c r="AY47" s="553"/>
      <c r="AZ47" s="553"/>
      <c r="BA47" s="553"/>
      <c r="BB47" s="553"/>
      <c r="BC47" s="553"/>
      <c r="BD47" s="554"/>
    </row>
    <row r="48" spans="2:56" ht="24" customHeight="1" thickBot="1">
      <c r="B48" s="283"/>
      <c r="C48" s="373"/>
      <c r="D48" s="86" t="s">
        <v>18</v>
      </c>
      <c r="E48" s="427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9"/>
      <c r="V48" s="566"/>
      <c r="W48" s="544"/>
      <c r="X48" s="437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9"/>
      <c r="AV48" s="407"/>
      <c r="AW48" s="553"/>
      <c r="AX48" s="553"/>
      <c r="AY48" s="553"/>
      <c r="AZ48" s="553"/>
      <c r="BA48" s="553"/>
      <c r="BB48" s="553"/>
      <c r="BC48" s="553"/>
      <c r="BD48" s="554"/>
    </row>
    <row r="49" spans="2:56" ht="15.75" customHeight="1" thickBot="1">
      <c r="B49" s="282" t="s">
        <v>121</v>
      </c>
      <c r="C49" s="372" t="s">
        <v>106</v>
      </c>
      <c r="D49" s="86" t="s">
        <v>17</v>
      </c>
      <c r="E49" s="424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6"/>
      <c r="V49" s="565"/>
      <c r="W49" s="562"/>
      <c r="X49" s="434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6"/>
      <c r="AV49" s="406">
        <v>3</v>
      </c>
      <c r="AW49" s="553"/>
      <c r="AX49" s="553"/>
      <c r="AY49" s="553"/>
      <c r="AZ49" s="553"/>
      <c r="BA49" s="553"/>
      <c r="BB49" s="553"/>
      <c r="BC49" s="553"/>
      <c r="BD49" s="554"/>
    </row>
    <row r="50" spans="2:56" ht="23.25" customHeight="1" thickBot="1">
      <c r="B50" s="283"/>
      <c r="C50" s="373"/>
      <c r="D50" s="86" t="s">
        <v>18</v>
      </c>
      <c r="E50" s="427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9"/>
      <c r="V50" s="566"/>
      <c r="W50" s="549"/>
      <c r="X50" s="437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9"/>
      <c r="AV50" s="407"/>
      <c r="AW50" s="553"/>
      <c r="AX50" s="553"/>
      <c r="AY50" s="553"/>
      <c r="AZ50" s="553"/>
      <c r="BA50" s="553"/>
      <c r="BB50" s="553"/>
      <c r="BC50" s="553"/>
      <c r="BD50" s="554"/>
    </row>
    <row r="51" spans="2:56" s="146" customFormat="1" ht="15.75" thickBot="1">
      <c r="B51" s="476" t="s">
        <v>107</v>
      </c>
      <c r="C51" s="478" t="s">
        <v>129</v>
      </c>
      <c r="D51" s="135" t="s">
        <v>17</v>
      </c>
      <c r="E51" s="491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3"/>
      <c r="V51" s="565" t="s">
        <v>177</v>
      </c>
      <c r="W51" s="548"/>
      <c r="X51" s="491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3"/>
      <c r="AV51" s="406"/>
      <c r="AW51" s="553"/>
      <c r="AX51" s="553"/>
      <c r="AY51" s="553"/>
      <c r="AZ51" s="553"/>
      <c r="BA51" s="553"/>
      <c r="BB51" s="553"/>
      <c r="BC51" s="553"/>
      <c r="BD51" s="554"/>
    </row>
    <row r="52" spans="2:56" s="146" customFormat="1" ht="23.25" customHeight="1" thickBot="1">
      <c r="B52" s="477"/>
      <c r="C52" s="479"/>
      <c r="D52" s="135" t="s">
        <v>18</v>
      </c>
      <c r="E52" s="494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6"/>
      <c r="V52" s="566"/>
      <c r="W52" s="548"/>
      <c r="X52" s="494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6"/>
      <c r="AV52" s="407"/>
      <c r="AW52" s="553"/>
      <c r="AX52" s="553"/>
      <c r="AY52" s="553"/>
      <c r="AZ52" s="553"/>
      <c r="BA52" s="553"/>
      <c r="BB52" s="553"/>
      <c r="BC52" s="553"/>
      <c r="BD52" s="554"/>
    </row>
    <row r="53" spans="2:56" ht="15.75" thickBot="1">
      <c r="B53" s="282" t="s">
        <v>108</v>
      </c>
      <c r="C53" s="372" t="s">
        <v>198</v>
      </c>
      <c r="D53" s="86" t="s">
        <v>17</v>
      </c>
      <c r="E53" s="424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6"/>
      <c r="V53" s="565" t="s">
        <v>202</v>
      </c>
      <c r="W53" s="549"/>
      <c r="X53" s="434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6"/>
      <c r="AV53" s="406"/>
      <c r="AW53" s="553"/>
      <c r="AX53" s="553"/>
      <c r="AY53" s="553"/>
      <c r="AZ53" s="553"/>
      <c r="BA53" s="553"/>
      <c r="BB53" s="553"/>
      <c r="BC53" s="553"/>
      <c r="BD53" s="554"/>
    </row>
    <row r="54" spans="2:56" ht="24.75" customHeight="1" thickBot="1">
      <c r="B54" s="283"/>
      <c r="C54" s="373"/>
      <c r="D54" s="86" t="s">
        <v>18</v>
      </c>
      <c r="E54" s="427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9"/>
      <c r="V54" s="566"/>
      <c r="W54" s="549"/>
      <c r="X54" s="437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9"/>
      <c r="AV54" s="407"/>
      <c r="AW54" s="553"/>
      <c r="AX54" s="553"/>
      <c r="AY54" s="553"/>
      <c r="AZ54" s="553"/>
      <c r="BA54" s="553"/>
      <c r="BB54" s="553"/>
      <c r="BC54" s="553"/>
      <c r="BD54" s="554"/>
    </row>
    <row r="55" spans="2:56" ht="15.75" thickBot="1">
      <c r="B55" s="282" t="s">
        <v>109</v>
      </c>
      <c r="C55" s="381" t="s">
        <v>96</v>
      </c>
      <c r="D55" s="86"/>
      <c r="E55" s="424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6"/>
      <c r="V55" s="565" t="s">
        <v>145</v>
      </c>
      <c r="W55" s="549"/>
      <c r="X55" s="434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6"/>
      <c r="AV55" s="406"/>
      <c r="AW55" s="553"/>
      <c r="AX55" s="553"/>
      <c r="AY55" s="553"/>
      <c r="AZ55" s="553"/>
      <c r="BA55" s="553"/>
      <c r="BB55" s="553"/>
      <c r="BC55" s="553"/>
      <c r="BD55" s="554"/>
    </row>
    <row r="56" spans="2:56" ht="15.75" thickBot="1">
      <c r="B56" s="283"/>
      <c r="C56" s="382"/>
      <c r="D56" s="86"/>
      <c r="E56" s="427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9"/>
      <c r="V56" s="566"/>
      <c r="W56" s="549"/>
      <c r="X56" s="437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9"/>
      <c r="AV56" s="407"/>
      <c r="AW56" s="553"/>
      <c r="AX56" s="553"/>
      <c r="AY56" s="553"/>
      <c r="AZ56" s="553"/>
      <c r="BA56" s="553"/>
      <c r="BB56" s="553"/>
      <c r="BC56" s="553"/>
      <c r="BD56" s="554"/>
    </row>
    <row r="57" spans="2:56" ht="15.75" thickBot="1">
      <c r="B57" s="282" t="s">
        <v>122</v>
      </c>
      <c r="C57" s="372" t="s">
        <v>44</v>
      </c>
      <c r="D57" s="86" t="s">
        <v>17</v>
      </c>
      <c r="E57" s="424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6"/>
      <c r="V57" s="565"/>
      <c r="W57" s="549"/>
      <c r="X57" s="434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6"/>
      <c r="AV57" s="406" t="s">
        <v>146</v>
      </c>
      <c r="AW57" s="553"/>
      <c r="AX57" s="553"/>
      <c r="AY57" s="553"/>
      <c r="AZ57" s="553"/>
      <c r="BA57" s="553"/>
      <c r="BB57" s="553"/>
      <c r="BC57" s="553"/>
      <c r="BD57" s="554"/>
    </row>
    <row r="58" spans="2:56" ht="15.75" thickBot="1">
      <c r="B58" s="283"/>
      <c r="C58" s="373"/>
      <c r="D58" s="86" t="s">
        <v>18</v>
      </c>
      <c r="E58" s="427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9"/>
      <c r="V58" s="566"/>
      <c r="W58" s="549"/>
      <c r="X58" s="437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9"/>
      <c r="AV58" s="407"/>
      <c r="AW58" s="553"/>
      <c r="AX58" s="553"/>
      <c r="AY58" s="553"/>
      <c r="AZ58" s="553"/>
      <c r="BA58" s="553"/>
      <c r="BB58" s="553"/>
      <c r="BC58" s="553"/>
      <c r="BD58" s="554"/>
    </row>
    <row r="59" spans="2:56" ht="15.75" thickBot="1">
      <c r="B59" s="385" t="s">
        <v>37</v>
      </c>
      <c r="C59" s="386"/>
      <c r="D59" s="38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548"/>
      <c r="W59" s="550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13"/>
      <c r="AW59" s="558"/>
      <c r="AX59" s="558"/>
      <c r="AY59" s="558"/>
      <c r="AZ59" s="558"/>
      <c r="BA59" s="558"/>
      <c r="BB59" s="558"/>
      <c r="BC59" s="558"/>
      <c r="BD59" s="559"/>
    </row>
    <row r="60" spans="2:56" ht="15.75" thickBot="1">
      <c r="B60" s="374" t="s">
        <v>19</v>
      </c>
      <c r="C60" s="375"/>
      <c r="D60" s="376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548"/>
      <c r="W60" s="550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13"/>
      <c r="AW60" s="558"/>
      <c r="AX60" s="558"/>
      <c r="AY60" s="558"/>
      <c r="AZ60" s="558"/>
      <c r="BA60" s="558"/>
      <c r="BB60" s="558"/>
      <c r="BC60" s="558"/>
      <c r="BD60" s="559"/>
    </row>
    <row r="61" spans="2:56" ht="15.75" thickBot="1">
      <c r="B61" s="374" t="s">
        <v>20</v>
      </c>
      <c r="C61" s="375"/>
      <c r="D61" s="376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548"/>
      <c r="W61" s="551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13"/>
      <c r="AW61" s="553"/>
      <c r="AX61" s="553"/>
      <c r="AY61" s="553"/>
      <c r="AZ61" s="553"/>
      <c r="BA61" s="553"/>
      <c r="BB61" s="553"/>
      <c r="BC61" s="553"/>
      <c r="BD61" s="554"/>
    </row>
  </sheetData>
  <sheetProtection/>
  <mergeCells count="166">
    <mergeCell ref="V57:V58"/>
    <mergeCell ref="AV55:AV56"/>
    <mergeCell ref="AV57:AV58"/>
    <mergeCell ref="X55:AU56"/>
    <mergeCell ref="X57:AU58"/>
    <mergeCell ref="AV43:AV44"/>
    <mergeCell ref="J1:AJ1"/>
    <mergeCell ref="A2:BD2"/>
    <mergeCell ref="B3:BC3"/>
    <mergeCell ref="AO4:AZ4"/>
    <mergeCell ref="B43:B44"/>
    <mergeCell ref="C43:C44"/>
    <mergeCell ref="E37:U38"/>
    <mergeCell ref="E39:U40"/>
    <mergeCell ref="E41:U42"/>
    <mergeCell ref="E45:U46"/>
    <mergeCell ref="E47:U48"/>
    <mergeCell ref="E49:U50"/>
    <mergeCell ref="X37:AU38"/>
    <mergeCell ref="AV37:AV38"/>
    <mergeCell ref="X39:AU40"/>
    <mergeCell ref="AV39:AV40"/>
    <mergeCell ref="V37:V38"/>
    <mergeCell ref="V39:V40"/>
    <mergeCell ref="B59:D59"/>
    <mergeCell ref="B60:D60"/>
    <mergeCell ref="B61:D61"/>
    <mergeCell ref="B37:B38"/>
    <mergeCell ref="C37:C38"/>
    <mergeCell ref="B39:B40"/>
    <mergeCell ref="C39:C40"/>
    <mergeCell ref="B53:B54"/>
    <mergeCell ref="C53:C54"/>
    <mergeCell ref="B51:B52"/>
    <mergeCell ref="X53:AU54"/>
    <mergeCell ref="AV53:AV54"/>
    <mergeCell ref="V53:V54"/>
    <mergeCell ref="E53:U54"/>
    <mergeCell ref="V11:V12"/>
    <mergeCell ref="V13:V14"/>
    <mergeCell ref="V15:V16"/>
    <mergeCell ref="V17:V18"/>
    <mergeCell ref="B49:B50"/>
    <mergeCell ref="C49:C50"/>
    <mergeCell ref="X49:AU50"/>
    <mergeCell ref="AV49:AV50"/>
    <mergeCell ref="V49:V50"/>
    <mergeCell ref="V21:V22"/>
    <mergeCell ref="V23:V24"/>
    <mergeCell ref="V25:V26"/>
    <mergeCell ref="V27:V28"/>
    <mergeCell ref="V29:V30"/>
    <mergeCell ref="V45:V46"/>
    <mergeCell ref="C51:C52"/>
    <mergeCell ref="X51:AU52"/>
    <mergeCell ref="AV51:AV52"/>
    <mergeCell ref="V51:V52"/>
    <mergeCell ref="E51:U52"/>
    <mergeCell ref="V35:V36"/>
    <mergeCell ref="B47:B48"/>
    <mergeCell ref="C47:C48"/>
    <mergeCell ref="X47:AU48"/>
    <mergeCell ref="AV47:AV48"/>
    <mergeCell ref="V47:V48"/>
    <mergeCell ref="B45:B46"/>
    <mergeCell ref="C45:C46"/>
    <mergeCell ref="X45:AU46"/>
    <mergeCell ref="AV45:AV46"/>
    <mergeCell ref="E33:U34"/>
    <mergeCell ref="B41:B42"/>
    <mergeCell ref="C41:C42"/>
    <mergeCell ref="X41:AU42"/>
    <mergeCell ref="AV41:AV42"/>
    <mergeCell ref="V41:V42"/>
    <mergeCell ref="B35:B36"/>
    <mergeCell ref="C35:C36"/>
    <mergeCell ref="X35:AU36"/>
    <mergeCell ref="AV35:AV36"/>
    <mergeCell ref="X31:AU32"/>
    <mergeCell ref="AV31:AV32"/>
    <mergeCell ref="V31:V32"/>
    <mergeCell ref="E31:U32"/>
    <mergeCell ref="E35:U36"/>
    <mergeCell ref="B33:B34"/>
    <mergeCell ref="C33:C34"/>
    <mergeCell ref="X33:AU34"/>
    <mergeCell ref="AV33:AV34"/>
    <mergeCell ref="V33:V34"/>
    <mergeCell ref="E13:U14"/>
    <mergeCell ref="E15:U16"/>
    <mergeCell ref="E17:U18"/>
    <mergeCell ref="E19:U20"/>
    <mergeCell ref="B31:B32"/>
    <mergeCell ref="C31:C32"/>
    <mergeCell ref="B29:B30"/>
    <mergeCell ref="C29:C30"/>
    <mergeCell ref="X29:AU30"/>
    <mergeCell ref="AV29:AV30"/>
    <mergeCell ref="E29:U30"/>
    <mergeCell ref="B27:B28"/>
    <mergeCell ref="C27:C28"/>
    <mergeCell ref="X27:AU28"/>
    <mergeCell ref="AV27:AV28"/>
    <mergeCell ref="E27:U28"/>
    <mergeCell ref="B25:B26"/>
    <mergeCell ref="C25:C26"/>
    <mergeCell ref="X25:AU26"/>
    <mergeCell ref="AV25:AV26"/>
    <mergeCell ref="E25:U26"/>
    <mergeCell ref="B23:B24"/>
    <mergeCell ref="C23:C24"/>
    <mergeCell ref="X23:AU24"/>
    <mergeCell ref="AV23:AV24"/>
    <mergeCell ref="E23:U24"/>
    <mergeCell ref="B21:B22"/>
    <mergeCell ref="C21:C22"/>
    <mergeCell ref="X21:AU22"/>
    <mergeCell ref="AV21:AV22"/>
    <mergeCell ref="E21:U22"/>
    <mergeCell ref="B19:B20"/>
    <mergeCell ref="C19:C20"/>
    <mergeCell ref="X19:AU20"/>
    <mergeCell ref="AV19:AV20"/>
    <mergeCell ref="V19:V20"/>
    <mergeCell ref="B17:B18"/>
    <mergeCell ref="C17:C18"/>
    <mergeCell ref="X17:AU18"/>
    <mergeCell ref="AV17:AV18"/>
    <mergeCell ref="B15:B16"/>
    <mergeCell ref="C15:C16"/>
    <mergeCell ref="X15:AU16"/>
    <mergeCell ref="AV15:AV16"/>
    <mergeCell ref="B13:B14"/>
    <mergeCell ref="C13:C14"/>
    <mergeCell ref="X13:AU14"/>
    <mergeCell ref="AV13:AV14"/>
    <mergeCell ref="BA6:BD6"/>
    <mergeCell ref="E7:BD7"/>
    <mergeCell ref="E9:BD9"/>
    <mergeCell ref="B11:B12"/>
    <mergeCell ref="C11:C12"/>
    <mergeCell ref="X11:AU12"/>
    <mergeCell ref="S6:U6"/>
    <mergeCell ref="AV11:AV12"/>
    <mergeCell ref="AA6:AC6"/>
    <mergeCell ref="AE6:AH6"/>
    <mergeCell ref="AJ6:AL6"/>
    <mergeCell ref="AN6:AQ6"/>
    <mergeCell ref="AS6:AU6"/>
    <mergeCell ref="E11:U12"/>
    <mergeCell ref="B6:B10"/>
    <mergeCell ref="C6:C10"/>
    <mergeCell ref="D6:D10"/>
    <mergeCell ref="F6:H6"/>
    <mergeCell ref="J6:L6"/>
    <mergeCell ref="N6:Q6"/>
    <mergeCell ref="W6:Y6"/>
    <mergeCell ref="AW6:AY6"/>
    <mergeCell ref="V5:AB5"/>
    <mergeCell ref="B55:B56"/>
    <mergeCell ref="C55:C56"/>
    <mergeCell ref="B57:B58"/>
    <mergeCell ref="C57:C58"/>
    <mergeCell ref="E55:U56"/>
    <mergeCell ref="E57:U58"/>
    <mergeCell ref="V55:V56"/>
  </mergeCells>
  <printOptions/>
  <pageMargins left="0.42" right="0.18" top="0.34" bottom="0.17" header="0.31496062992125984" footer="0.17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view="pageBreakPreview" zoomScale="60" zoomScalePageLayoutView="0" workbookViewId="0" topLeftCell="B1">
      <selection activeCell="C15" sqref="C15:C16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1" width="3.8515625" style="0" customWidth="1"/>
    <col min="22" max="23" width="5.00390625" style="0" customWidth="1"/>
    <col min="24" max="37" width="3.8515625" style="0" customWidth="1"/>
    <col min="38" max="38" width="5.00390625" style="0" customWidth="1"/>
    <col min="39" max="56" width="3.8515625" style="0" customWidth="1"/>
    <col min="57" max="57" width="5.140625" style="0" customWidth="1"/>
    <col min="58" max="58" width="4.28125" style="0" customWidth="1"/>
  </cols>
  <sheetData>
    <row r="1" spans="1:57" ht="15">
      <c r="A1" s="1"/>
      <c r="B1" s="1"/>
      <c r="C1" s="1"/>
      <c r="D1" s="1"/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82"/>
      <c r="AL1" s="13"/>
      <c r="AM1" s="13"/>
      <c r="AN1" s="13"/>
      <c r="AO1" s="13"/>
      <c r="AQ1" s="11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</row>
    <row r="3" spans="1:56" ht="15">
      <c r="A3" s="1"/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</row>
    <row r="4" spans="1:56" ht="15.75" thickBo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28"/>
      <c r="AO4" s="16"/>
      <c r="AP4" s="263" t="s">
        <v>36</v>
      </c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16"/>
      <c r="BC4" s="16"/>
      <c r="BD4" s="16"/>
    </row>
    <row r="5" spans="2:55" ht="19.5" thickBot="1">
      <c r="B5" s="14" t="s">
        <v>38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4"/>
      <c r="N5" s="14"/>
      <c r="O5" s="14"/>
      <c r="P5" s="14"/>
      <c r="Q5" s="14"/>
      <c r="R5" s="14"/>
      <c r="S5" s="15"/>
      <c r="T5" s="15"/>
      <c r="U5" s="15"/>
      <c r="V5" s="368" t="s">
        <v>51</v>
      </c>
      <c r="W5" s="369"/>
      <c r="X5" s="369"/>
      <c r="Y5" s="369"/>
      <c r="Z5" s="369"/>
      <c r="AA5" s="369"/>
      <c r="AB5" s="369"/>
      <c r="AC5" s="157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6"/>
      <c r="AQ5" s="15"/>
      <c r="AR5" s="16"/>
      <c r="AS5" s="16"/>
      <c r="AT5" s="16"/>
      <c r="AU5" s="16"/>
      <c r="AV5" s="16"/>
      <c r="AW5" s="65"/>
      <c r="AX5" s="15"/>
      <c r="AY5" s="15"/>
      <c r="AZ5" s="15"/>
      <c r="BA5" s="15"/>
      <c r="BB5" s="15"/>
      <c r="BC5" s="15"/>
    </row>
    <row r="6" spans="2:57" ht="64.5" thickBot="1"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111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3"/>
      <c r="AM6" s="244"/>
      <c r="AN6" s="50" t="s">
        <v>118</v>
      </c>
      <c r="AO6" s="242" t="s">
        <v>12</v>
      </c>
      <c r="AP6" s="243"/>
      <c r="AQ6" s="243"/>
      <c r="AR6" s="244"/>
      <c r="AS6" s="52" t="s">
        <v>119</v>
      </c>
      <c r="AT6" s="52"/>
      <c r="AU6" s="24" t="s">
        <v>13</v>
      </c>
      <c r="AV6" s="142"/>
      <c r="AW6" s="159" t="s">
        <v>83</v>
      </c>
      <c r="AX6" s="243" t="s">
        <v>14</v>
      </c>
      <c r="AY6" s="243"/>
      <c r="AZ6" s="244"/>
      <c r="BA6" s="52" t="s">
        <v>84</v>
      </c>
      <c r="BB6" s="242" t="s">
        <v>15</v>
      </c>
      <c r="BC6" s="243"/>
      <c r="BD6" s="243"/>
      <c r="BE6" s="244"/>
    </row>
    <row r="7" spans="2:57" ht="16.5" thickBot="1">
      <c r="B7" s="266"/>
      <c r="C7" s="266"/>
      <c r="D7" s="266"/>
      <c r="E7" s="245" t="s">
        <v>16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</row>
    <row r="8" spans="2:57" ht="15.75" thickBot="1">
      <c r="B8" s="266"/>
      <c r="C8" s="266"/>
      <c r="D8" s="266"/>
      <c r="E8" s="169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489">
        <v>15</v>
      </c>
      <c r="AK8" s="490"/>
      <c r="AL8" s="2">
        <v>16</v>
      </c>
      <c r="AM8" s="2">
        <v>17</v>
      </c>
      <c r="AN8" s="3">
        <v>18</v>
      </c>
      <c r="AO8" s="2">
        <v>19</v>
      </c>
      <c r="AP8" s="2">
        <v>20</v>
      </c>
      <c r="AQ8" s="2">
        <v>21</v>
      </c>
      <c r="AR8" s="2">
        <v>22</v>
      </c>
      <c r="AS8" s="2">
        <v>23</v>
      </c>
      <c r="AT8" s="2">
        <v>24</v>
      </c>
      <c r="AU8" s="2">
        <v>25</v>
      </c>
      <c r="AV8" s="2">
        <v>26</v>
      </c>
      <c r="AW8" s="66">
        <v>27</v>
      </c>
      <c r="AX8" s="25">
        <v>28</v>
      </c>
      <c r="AY8" s="2">
        <v>29</v>
      </c>
      <c r="AZ8" s="2">
        <v>30</v>
      </c>
      <c r="BA8" s="2">
        <v>31</v>
      </c>
      <c r="BB8" s="2">
        <v>32</v>
      </c>
      <c r="BC8" s="2">
        <v>33</v>
      </c>
      <c r="BD8" s="2">
        <v>34</v>
      </c>
      <c r="BE8" s="2">
        <v>35</v>
      </c>
    </row>
    <row r="9" spans="2:57" ht="16.5" thickBot="1">
      <c r="B9" s="266"/>
      <c r="C9" s="266"/>
      <c r="D9" s="266"/>
      <c r="E9" s="275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</row>
    <row r="10" spans="2:57" ht="15.75" thickBot="1">
      <c r="B10" s="266"/>
      <c r="C10" s="266"/>
      <c r="D10" s="266"/>
      <c r="E10" s="170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46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253">
        <v>32</v>
      </c>
      <c r="AK10" s="488"/>
      <c r="AL10" s="5">
        <v>33</v>
      </c>
      <c r="AM10" s="5">
        <v>34</v>
      </c>
      <c r="AN10" s="5">
        <v>35</v>
      </c>
      <c r="AO10" s="5">
        <v>36</v>
      </c>
      <c r="AP10" s="5">
        <v>37</v>
      </c>
      <c r="AQ10" s="5">
        <v>38</v>
      </c>
      <c r="AR10" s="5">
        <v>39</v>
      </c>
      <c r="AS10" s="5">
        <v>40</v>
      </c>
      <c r="AT10" s="5">
        <v>41</v>
      </c>
      <c r="AU10" s="5">
        <v>42</v>
      </c>
      <c r="AV10" s="5">
        <v>43</v>
      </c>
      <c r="AW10" s="67">
        <v>44</v>
      </c>
      <c r="AX10" s="41">
        <v>45</v>
      </c>
      <c r="AY10" s="4">
        <v>46</v>
      </c>
      <c r="AZ10" s="4">
        <v>47</v>
      </c>
      <c r="BA10" s="4">
        <v>48</v>
      </c>
      <c r="BB10" s="4">
        <v>49</v>
      </c>
      <c r="BC10" s="4">
        <v>50</v>
      </c>
      <c r="BD10" s="4">
        <v>51</v>
      </c>
      <c r="BE10" s="4">
        <v>52</v>
      </c>
    </row>
    <row r="11" spans="2:57" ht="15.75" thickBot="1">
      <c r="B11" s="388" t="s">
        <v>90</v>
      </c>
      <c r="C11" s="390" t="s">
        <v>98</v>
      </c>
      <c r="D11" s="40" t="s">
        <v>17</v>
      </c>
      <c r="E11" s="110">
        <f>E13+E19</f>
        <v>8</v>
      </c>
      <c r="F11" s="110">
        <f aca="true" t="shared" si="0" ref="F11:U11">F13+F19</f>
        <v>8</v>
      </c>
      <c r="G11" s="110">
        <f t="shared" si="0"/>
        <v>8</v>
      </c>
      <c r="H11" s="110">
        <f t="shared" si="0"/>
        <v>8</v>
      </c>
      <c r="I11" s="110">
        <f t="shared" si="0"/>
        <v>8</v>
      </c>
      <c r="J11" s="110">
        <f t="shared" si="0"/>
        <v>6</v>
      </c>
      <c r="K11" s="110">
        <f t="shared" si="0"/>
        <v>9</v>
      </c>
      <c r="L11" s="110">
        <f t="shared" si="0"/>
        <v>9</v>
      </c>
      <c r="M11" s="110">
        <f t="shared" si="0"/>
        <v>7</v>
      </c>
      <c r="N11" s="110">
        <f aca="true" t="shared" si="1" ref="N11:P12">N13+N19</f>
        <v>9</v>
      </c>
      <c r="O11" s="110">
        <f t="shared" si="1"/>
        <v>9</v>
      </c>
      <c r="P11" s="110">
        <f t="shared" si="1"/>
        <v>9</v>
      </c>
      <c r="Q11" s="137">
        <f t="shared" si="0"/>
        <v>0</v>
      </c>
      <c r="R11" s="137">
        <f>R13+R19</f>
        <v>0</v>
      </c>
      <c r="S11" s="137">
        <f>S13+S19</f>
        <v>0</v>
      </c>
      <c r="T11" s="137">
        <f t="shared" si="0"/>
        <v>0</v>
      </c>
      <c r="U11" s="137">
        <f t="shared" si="0"/>
        <v>0</v>
      </c>
      <c r="V11" s="573">
        <f>SUM(E11:U11)</f>
        <v>98</v>
      </c>
      <c r="W11" s="534"/>
      <c r="X11" s="110">
        <f aca="true" t="shared" si="2" ref="X11:AJ11">X13+X19</f>
        <v>14</v>
      </c>
      <c r="Y11" s="110">
        <f t="shared" si="2"/>
        <v>14</v>
      </c>
      <c r="Z11" s="110">
        <f t="shared" si="2"/>
        <v>14</v>
      </c>
      <c r="AA11" s="110">
        <f t="shared" si="2"/>
        <v>14</v>
      </c>
      <c r="AB11" s="110">
        <f t="shared" si="2"/>
        <v>14</v>
      </c>
      <c r="AC11" s="137">
        <f t="shared" si="2"/>
        <v>0</v>
      </c>
      <c r="AD11" s="137">
        <f t="shared" si="2"/>
        <v>0</v>
      </c>
      <c r="AE11" s="137">
        <f t="shared" si="2"/>
        <v>0</v>
      </c>
      <c r="AF11" s="137">
        <f>AF13+AF19</f>
        <v>0</v>
      </c>
      <c r="AG11" s="110">
        <f>AG13+AG19</f>
        <v>14</v>
      </c>
      <c r="AH11" s="110">
        <f>AH13+AH19</f>
        <v>14</v>
      </c>
      <c r="AI11" s="110">
        <f t="shared" si="2"/>
        <v>14</v>
      </c>
      <c r="AJ11" s="110">
        <f t="shared" si="2"/>
        <v>8</v>
      </c>
      <c r="AK11" s="158"/>
      <c r="AL11" s="158">
        <f>SUM(X11:AJ11)</f>
        <v>120</v>
      </c>
      <c r="AM11" s="137"/>
      <c r="AN11" s="137"/>
      <c r="AO11" s="137"/>
      <c r="AP11" s="137"/>
      <c r="AQ11" s="118"/>
      <c r="AR11" s="118"/>
      <c r="AS11" s="118"/>
      <c r="AT11" s="118"/>
      <c r="AU11" s="574"/>
      <c r="AV11" s="574"/>
      <c r="AW11" s="575"/>
      <c r="AX11" s="555"/>
      <c r="AY11" s="555"/>
      <c r="AZ11" s="555"/>
      <c r="BA11" s="555"/>
      <c r="BB11" s="555"/>
      <c r="BC11" s="555"/>
      <c r="BD11" s="555"/>
      <c r="BE11" s="555"/>
    </row>
    <row r="12" spans="2:57" ht="15.75" thickBot="1">
      <c r="B12" s="389"/>
      <c r="C12" s="391"/>
      <c r="D12" s="68" t="s">
        <v>18</v>
      </c>
      <c r="E12" s="110">
        <f>E14+E20</f>
        <v>0</v>
      </c>
      <c r="F12" s="110">
        <f aca="true" t="shared" si="3" ref="F12:U12">F14+F20</f>
        <v>0</v>
      </c>
      <c r="G12" s="110">
        <f t="shared" si="3"/>
        <v>0</v>
      </c>
      <c r="H12" s="110">
        <f t="shared" si="3"/>
        <v>0</v>
      </c>
      <c r="I12" s="110">
        <f t="shared" si="3"/>
        <v>0</v>
      </c>
      <c r="J12" s="110">
        <f t="shared" si="3"/>
        <v>4</v>
      </c>
      <c r="K12" s="110">
        <f t="shared" si="3"/>
        <v>0</v>
      </c>
      <c r="L12" s="110">
        <f t="shared" si="3"/>
        <v>0</v>
      </c>
      <c r="M12" s="110">
        <f t="shared" si="3"/>
        <v>4</v>
      </c>
      <c r="N12" s="110">
        <f t="shared" si="1"/>
        <v>0</v>
      </c>
      <c r="O12" s="110">
        <f t="shared" si="1"/>
        <v>0</v>
      </c>
      <c r="P12" s="110">
        <f t="shared" si="1"/>
        <v>0</v>
      </c>
      <c r="Q12" s="137">
        <f t="shared" si="3"/>
        <v>0</v>
      </c>
      <c r="R12" s="137">
        <f>R14+R20</f>
        <v>0</v>
      </c>
      <c r="S12" s="137">
        <f>S14+S20</f>
        <v>0</v>
      </c>
      <c r="T12" s="137">
        <f t="shared" si="3"/>
        <v>0</v>
      </c>
      <c r="U12" s="137">
        <f t="shared" si="3"/>
        <v>0</v>
      </c>
      <c r="V12" s="573">
        <f aca="true" t="shared" si="4" ref="V12:V49">SUM(E12:U12)</f>
        <v>8</v>
      </c>
      <c r="W12" s="534"/>
      <c r="X12" s="110">
        <f aca="true" t="shared" si="5" ref="X12:AJ12">X14+X20</f>
        <v>0</v>
      </c>
      <c r="Y12" s="110">
        <f t="shared" si="5"/>
        <v>0</v>
      </c>
      <c r="Z12" s="110">
        <f t="shared" si="5"/>
        <v>0</v>
      </c>
      <c r="AA12" s="110">
        <f t="shared" si="5"/>
        <v>0</v>
      </c>
      <c r="AB12" s="110">
        <f t="shared" si="5"/>
        <v>0</v>
      </c>
      <c r="AC12" s="137">
        <f t="shared" si="5"/>
        <v>0</v>
      </c>
      <c r="AD12" s="137">
        <f t="shared" si="5"/>
        <v>0</v>
      </c>
      <c r="AE12" s="137">
        <f t="shared" si="5"/>
        <v>0</v>
      </c>
      <c r="AF12" s="137">
        <f>AF14+AF20</f>
        <v>0</v>
      </c>
      <c r="AG12" s="110">
        <f>AG14+AG20</f>
        <v>0</v>
      </c>
      <c r="AH12" s="110">
        <f>AH14+AH20</f>
        <v>0</v>
      </c>
      <c r="AI12" s="110">
        <f t="shared" si="5"/>
        <v>0</v>
      </c>
      <c r="AJ12" s="110">
        <f t="shared" si="5"/>
        <v>0</v>
      </c>
      <c r="AK12" s="158"/>
      <c r="AL12" s="158">
        <f aca="true" t="shared" si="6" ref="AL12:AL49">SUM(X12:AJ12)</f>
        <v>0</v>
      </c>
      <c r="AM12" s="137"/>
      <c r="AN12" s="137"/>
      <c r="AO12" s="137"/>
      <c r="AP12" s="137"/>
      <c r="AQ12" s="118"/>
      <c r="AR12" s="118"/>
      <c r="AS12" s="118"/>
      <c r="AT12" s="118"/>
      <c r="AU12" s="574"/>
      <c r="AV12" s="574"/>
      <c r="AW12" s="575"/>
      <c r="AX12" s="555"/>
      <c r="AY12" s="555"/>
      <c r="AZ12" s="555"/>
      <c r="BA12" s="555"/>
      <c r="BB12" s="555"/>
      <c r="BC12" s="555"/>
      <c r="BD12" s="555"/>
      <c r="BE12" s="555"/>
    </row>
    <row r="13" spans="2:57" ht="15.75" thickBot="1">
      <c r="B13" s="358" t="s">
        <v>91</v>
      </c>
      <c r="C13" s="360" t="s">
        <v>92</v>
      </c>
      <c r="D13" s="60" t="s">
        <v>17</v>
      </c>
      <c r="E13" s="95">
        <f>E15+E17</f>
        <v>4</v>
      </c>
      <c r="F13" s="95">
        <f aca="true" t="shared" si="7" ref="F13:U13">F15+F17</f>
        <v>4</v>
      </c>
      <c r="G13" s="95">
        <f t="shared" si="7"/>
        <v>4</v>
      </c>
      <c r="H13" s="95">
        <f t="shared" si="7"/>
        <v>4</v>
      </c>
      <c r="I13" s="95">
        <f t="shared" si="7"/>
        <v>4</v>
      </c>
      <c r="J13" s="95">
        <f t="shared" si="7"/>
        <v>4</v>
      </c>
      <c r="K13" s="95">
        <f t="shared" si="7"/>
        <v>5</v>
      </c>
      <c r="L13" s="95">
        <f t="shared" si="7"/>
        <v>5</v>
      </c>
      <c r="M13" s="95">
        <f t="shared" si="7"/>
        <v>5</v>
      </c>
      <c r="N13" s="95">
        <f aca="true" t="shared" si="8" ref="N13:P14">N15+N17</f>
        <v>5</v>
      </c>
      <c r="O13" s="95">
        <f t="shared" si="8"/>
        <v>5</v>
      </c>
      <c r="P13" s="95">
        <f t="shared" si="8"/>
        <v>5</v>
      </c>
      <c r="Q13" s="137">
        <f t="shared" si="7"/>
        <v>0</v>
      </c>
      <c r="R13" s="137">
        <f>R15+R17</f>
        <v>0</v>
      </c>
      <c r="S13" s="137">
        <f>S15+S17</f>
        <v>0</v>
      </c>
      <c r="T13" s="137">
        <f t="shared" si="7"/>
        <v>0</v>
      </c>
      <c r="U13" s="137">
        <f t="shared" si="7"/>
        <v>0</v>
      </c>
      <c r="V13" s="573">
        <f t="shared" si="4"/>
        <v>54</v>
      </c>
      <c r="W13" s="534"/>
      <c r="X13" s="95">
        <f>X15+X17</f>
        <v>0</v>
      </c>
      <c r="Y13" s="95">
        <f aca="true" t="shared" si="9" ref="Y13:AJ13">Y15+Y17</f>
        <v>0</v>
      </c>
      <c r="Z13" s="95">
        <f t="shared" si="9"/>
        <v>0</v>
      </c>
      <c r="AA13" s="95">
        <f t="shared" si="9"/>
        <v>0</v>
      </c>
      <c r="AB13" s="95">
        <f>AB15+AB17</f>
        <v>0</v>
      </c>
      <c r="AC13" s="137">
        <f t="shared" si="9"/>
        <v>0</v>
      </c>
      <c r="AD13" s="137">
        <f t="shared" si="9"/>
        <v>0</v>
      </c>
      <c r="AE13" s="137">
        <f t="shared" si="9"/>
        <v>0</v>
      </c>
      <c r="AF13" s="137">
        <f>AF15+AF17</f>
        <v>0</v>
      </c>
      <c r="AG13" s="95">
        <f>AG15+AG17</f>
        <v>0</v>
      </c>
      <c r="AH13" s="95">
        <f>AH15+AH17</f>
        <v>0</v>
      </c>
      <c r="AI13" s="95">
        <f t="shared" si="9"/>
        <v>0</v>
      </c>
      <c r="AJ13" s="95">
        <f t="shared" si="9"/>
        <v>0</v>
      </c>
      <c r="AK13" s="158"/>
      <c r="AL13" s="158">
        <f t="shared" si="6"/>
        <v>0</v>
      </c>
      <c r="AM13" s="137"/>
      <c r="AN13" s="137"/>
      <c r="AO13" s="137"/>
      <c r="AP13" s="137"/>
      <c r="AQ13" s="118"/>
      <c r="AR13" s="118"/>
      <c r="AS13" s="118"/>
      <c r="AT13" s="118"/>
      <c r="AU13" s="574"/>
      <c r="AV13" s="574"/>
      <c r="AW13" s="575"/>
      <c r="AX13" s="555"/>
      <c r="AY13" s="555"/>
      <c r="AZ13" s="555"/>
      <c r="BA13" s="555"/>
      <c r="BB13" s="555"/>
      <c r="BC13" s="555"/>
      <c r="BD13" s="555"/>
      <c r="BE13" s="555"/>
    </row>
    <row r="14" spans="2:57" ht="15.75" thickBot="1">
      <c r="B14" s="359"/>
      <c r="C14" s="362"/>
      <c r="D14" s="60" t="s">
        <v>18</v>
      </c>
      <c r="E14" s="95">
        <f>E16+E18</f>
        <v>0</v>
      </c>
      <c r="F14" s="95">
        <f aca="true" t="shared" si="10" ref="F14:U14">F16+F18</f>
        <v>0</v>
      </c>
      <c r="G14" s="95">
        <f t="shared" si="10"/>
        <v>0</v>
      </c>
      <c r="H14" s="95">
        <f t="shared" si="10"/>
        <v>0</v>
      </c>
      <c r="I14" s="95">
        <f t="shared" si="10"/>
        <v>0</v>
      </c>
      <c r="J14" s="95">
        <f t="shared" si="10"/>
        <v>2</v>
      </c>
      <c r="K14" s="95">
        <f t="shared" si="10"/>
        <v>0</v>
      </c>
      <c r="L14" s="95">
        <f t="shared" si="10"/>
        <v>0</v>
      </c>
      <c r="M14" s="95">
        <f t="shared" si="10"/>
        <v>2</v>
      </c>
      <c r="N14" s="95">
        <f t="shared" si="8"/>
        <v>0</v>
      </c>
      <c r="O14" s="95">
        <f t="shared" si="8"/>
        <v>0</v>
      </c>
      <c r="P14" s="95">
        <f t="shared" si="8"/>
        <v>0</v>
      </c>
      <c r="Q14" s="137">
        <f t="shared" si="10"/>
        <v>0</v>
      </c>
      <c r="R14" s="137">
        <f>R16+R18</f>
        <v>0</v>
      </c>
      <c r="S14" s="137">
        <f>S16+S18</f>
        <v>0</v>
      </c>
      <c r="T14" s="137">
        <f t="shared" si="10"/>
        <v>0</v>
      </c>
      <c r="U14" s="137">
        <f t="shared" si="10"/>
        <v>0</v>
      </c>
      <c r="V14" s="573">
        <f t="shared" si="4"/>
        <v>4</v>
      </c>
      <c r="W14" s="534"/>
      <c r="X14" s="95">
        <f>X16+X18</f>
        <v>0</v>
      </c>
      <c r="Y14" s="95">
        <f aca="true" t="shared" si="11" ref="Y14:AJ14">Y16+Y18</f>
        <v>0</v>
      </c>
      <c r="Z14" s="95">
        <f t="shared" si="11"/>
        <v>0</v>
      </c>
      <c r="AA14" s="95">
        <f t="shared" si="11"/>
        <v>0</v>
      </c>
      <c r="AB14" s="95">
        <f>AB16+AB18</f>
        <v>0</v>
      </c>
      <c r="AC14" s="137">
        <f t="shared" si="11"/>
        <v>0</v>
      </c>
      <c r="AD14" s="137">
        <f t="shared" si="11"/>
        <v>0</v>
      </c>
      <c r="AE14" s="137">
        <f t="shared" si="11"/>
        <v>0</v>
      </c>
      <c r="AF14" s="137">
        <f>AF16+AF18</f>
        <v>0</v>
      </c>
      <c r="AG14" s="95">
        <f>AG16+AG18</f>
        <v>0</v>
      </c>
      <c r="AH14" s="95">
        <f>AH16+AH18</f>
        <v>0</v>
      </c>
      <c r="AI14" s="95">
        <f t="shared" si="11"/>
        <v>0</v>
      </c>
      <c r="AJ14" s="95">
        <f t="shared" si="11"/>
        <v>0</v>
      </c>
      <c r="AK14" s="158"/>
      <c r="AL14" s="158">
        <f t="shared" si="6"/>
        <v>0</v>
      </c>
      <c r="AM14" s="137"/>
      <c r="AN14" s="137"/>
      <c r="AO14" s="137"/>
      <c r="AP14" s="137"/>
      <c r="AQ14" s="118"/>
      <c r="AR14" s="118"/>
      <c r="AS14" s="118"/>
      <c r="AT14" s="118"/>
      <c r="AU14" s="574"/>
      <c r="AV14" s="574"/>
      <c r="AW14" s="575"/>
      <c r="AX14" s="555"/>
      <c r="AY14" s="555"/>
      <c r="AZ14" s="555"/>
      <c r="BA14" s="555"/>
      <c r="BB14" s="555"/>
      <c r="BC14" s="555"/>
      <c r="BD14" s="555"/>
      <c r="BE14" s="555"/>
    </row>
    <row r="15" spans="2:57" ht="15.75" thickBot="1">
      <c r="B15" s="346" t="s">
        <v>29</v>
      </c>
      <c r="C15" s="354" t="s">
        <v>187</v>
      </c>
      <c r="D15" s="34" t="s">
        <v>17</v>
      </c>
      <c r="E15" s="94">
        <v>2</v>
      </c>
      <c r="F15" s="94">
        <v>2</v>
      </c>
      <c r="G15" s="94">
        <v>2</v>
      </c>
      <c r="H15" s="94">
        <v>2</v>
      </c>
      <c r="I15" s="94">
        <v>2</v>
      </c>
      <c r="J15" s="94">
        <v>2</v>
      </c>
      <c r="K15" s="94">
        <v>3</v>
      </c>
      <c r="L15" s="94">
        <v>3</v>
      </c>
      <c r="M15" s="94">
        <v>3</v>
      </c>
      <c r="N15" s="94">
        <v>3</v>
      </c>
      <c r="O15" s="94">
        <v>3</v>
      </c>
      <c r="P15" s="94">
        <v>3</v>
      </c>
      <c r="Q15" s="137"/>
      <c r="R15" s="137"/>
      <c r="S15" s="137"/>
      <c r="T15" s="137"/>
      <c r="U15" s="137"/>
      <c r="V15" s="573">
        <f t="shared" si="4"/>
        <v>30</v>
      </c>
      <c r="W15" s="560"/>
      <c r="X15" s="118"/>
      <c r="Y15" s="118"/>
      <c r="Z15" s="118"/>
      <c r="AA15" s="118"/>
      <c r="AB15" s="118"/>
      <c r="AC15" s="137"/>
      <c r="AD15" s="137"/>
      <c r="AE15" s="137"/>
      <c r="AF15" s="137"/>
      <c r="AG15" s="153"/>
      <c r="AH15" s="153"/>
      <c r="AI15" s="153"/>
      <c r="AJ15" s="153"/>
      <c r="AK15" s="158"/>
      <c r="AL15" s="158">
        <f>SUM(X15:AJ15)</f>
        <v>0</v>
      </c>
      <c r="AM15" s="137"/>
      <c r="AN15" s="137"/>
      <c r="AO15" s="137"/>
      <c r="AP15" s="137"/>
      <c r="AQ15" s="118"/>
      <c r="AR15" s="118"/>
      <c r="AS15" s="118"/>
      <c r="AT15" s="118"/>
      <c r="AU15" s="574"/>
      <c r="AV15" s="574"/>
      <c r="AW15" s="575"/>
      <c r="AX15" s="556"/>
      <c r="AY15" s="556"/>
      <c r="AZ15" s="556"/>
      <c r="BA15" s="556"/>
      <c r="BB15" s="556"/>
      <c r="BC15" s="556"/>
      <c r="BD15" s="556"/>
      <c r="BE15" s="556"/>
    </row>
    <row r="16" spans="2:57" ht="15.75" thickBot="1">
      <c r="B16" s="347"/>
      <c r="C16" s="355"/>
      <c r="D16" s="38" t="s">
        <v>18</v>
      </c>
      <c r="E16" s="94"/>
      <c r="F16" s="94"/>
      <c r="G16" s="94"/>
      <c r="H16" s="94"/>
      <c r="I16" s="94"/>
      <c r="J16" s="94">
        <v>2</v>
      </c>
      <c r="K16" s="94"/>
      <c r="L16" s="94"/>
      <c r="M16" s="94">
        <v>2</v>
      </c>
      <c r="N16" s="94"/>
      <c r="O16" s="94"/>
      <c r="P16" s="94"/>
      <c r="Q16" s="137"/>
      <c r="R16" s="137"/>
      <c r="S16" s="137"/>
      <c r="T16" s="137"/>
      <c r="U16" s="137"/>
      <c r="V16" s="573">
        <f t="shared" si="4"/>
        <v>4</v>
      </c>
      <c r="W16" s="560"/>
      <c r="X16" s="118"/>
      <c r="Y16" s="118"/>
      <c r="Z16" s="118"/>
      <c r="AA16" s="118"/>
      <c r="AB16" s="118"/>
      <c r="AC16" s="137"/>
      <c r="AD16" s="137"/>
      <c r="AE16" s="137"/>
      <c r="AF16" s="137"/>
      <c r="AG16" s="153"/>
      <c r="AH16" s="153"/>
      <c r="AI16" s="153"/>
      <c r="AJ16" s="153"/>
      <c r="AK16" s="158"/>
      <c r="AL16" s="158">
        <f>SUM(X16:AJ16)</f>
        <v>0</v>
      </c>
      <c r="AM16" s="137"/>
      <c r="AN16" s="137"/>
      <c r="AO16" s="137"/>
      <c r="AP16" s="137"/>
      <c r="AQ16" s="118"/>
      <c r="AR16" s="118"/>
      <c r="AS16" s="118"/>
      <c r="AT16" s="118"/>
      <c r="AU16" s="574"/>
      <c r="AV16" s="574"/>
      <c r="AW16" s="575"/>
      <c r="AX16" s="556"/>
      <c r="AY16" s="556"/>
      <c r="AZ16" s="556"/>
      <c r="BA16" s="556"/>
      <c r="BB16" s="556"/>
      <c r="BC16" s="556"/>
      <c r="BD16" s="556"/>
      <c r="BE16" s="556"/>
    </row>
    <row r="17" spans="2:57" ht="15.75" thickBot="1">
      <c r="B17" s="346" t="s">
        <v>30</v>
      </c>
      <c r="C17" s="364" t="s">
        <v>58</v>
      </c>
      <c r="D17" s="34" t="s">
        <v>17</v>
      </c>
      <c r="E17" s="94">
        <v>2</v>
      </c>
      <c r="F17" s="94">
        <v>2</v>
      </c>
      <c r="G17" s="94">
        <v>2</v>
      </c>
      <c r="H17" s="94">
        <v>2</v>
      </c>
      <c r="I17" s="94">
        <v>2</v>
      </c>
      <c r="J17" s="94">
        <v>2</v>
      </c>
      <c r="K17" s="94">
        <v>2</v>
      </c>
      <c r="L17" s="94">
        <v>2</v>
      </c>
      <c r="M17" s="94">
        <v>2</v>
      </c>
      <c r="N17" s="94">
        <v>2</v>
      </c>
      <c r="O17" s="94">
        <v>2</v>
      </c>
      <c r="P17" s="94">
        <v>2</v>
      </c>
      <c r="Q17" s="137"/>
      <c r="R17" s="137"/>
      <c r="S17" s="137"/>
      <c r="T17" s="137"/>
      <c r="U17" s="137"/>
      <c r="V17" s="573">
        <f>SUM(E17:U17)</f>
        <v>24</v>
      </c>
      <c r="W17" s="560"/>
      <c r="X17" s="118"/>
      <c r="Y17" s="118"/>
      <c r="Z17" s="118"/>
      <c r="AA17" s="118"/>
      <c r="AB17" s="118"/>
      <c r="AC17" s="137"/>
      <c r="AD17" s="137"/>
      <c r="AE17" s="137"/>
      <c r="AF17" s="137"/>
      <c r="AG17" s="153"/>
      <c r="AH17" s="153"/>
      <c r="AI17" s="153"/>
      <c r="AJ17" s="153"/>
      <c r="AK17" s="158"/>
      <c r="AL17" s="158">
        <f t="shared" si="6"/>
        <v>0</v>
      </c>
      <c r="AM17" s="148"/>
      <c r="AN17" s="148"/>
      <c r="AO17" s="148"/>
      <c r="AP17" s="148"/>
      <c r="AQ17" s="118"/>
      <c r="AR17" s="118"/>
      <c r="AS17" s="118"/>
      <c r="AT17" s="118"/>
      <c r="AU17" s="574"/>
      <c r="AV17" s="574"/>
      <c r="AW17" s="575"/>
      <c r="AX17" s="557"/>
      <c r="AY17" s="557"/>
      <c r="AZ17" s="557"/>
      <c r="BA17" s="557"/>
      <c r="BB17" s="557"/>
      <c r="BC17" s="557"/>
      <c r="BD17" s="557"/>
      <c r="BE17" s="557"/>
    </row>
    <row r="18" spans="2:57" ht="15.75" thickBot="1">
      <c r="B18" s="347"/>
      <c r="C18" s="365"/>
      <c r="D18" s="34" t="s">
        <v>18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37"/>
      <c r="R18" s="137"/>
      <c r="S18" s="137"/>
      <c r="T18" s="137"/>
      <c r="U18" s="137"/>
      <c r="V18" s="573">
        <f>SUM(E18:U18)</f>
        <v>0</v>
      </c>
      <c r="W18" s="560"/>
      <c r="X18" s="118"/>
      <c r="Y18" s="118"/>
      <c r="Z18" s="118"/>
      <c r="AA18" s="118"/>
      <c r="AB18" s="118"/>
      <c r="AC18" s="137"/>
      <c r="AD18" s="137"/>
      <c r="AE18" s="137"/>
      <c r="AF18" s="137"/>
      <c r="AG18" s="153"/>
      <c r="AH18" s="153"/>
      <c r="AI18" s="153"/>
      <c r="AJ18" s="153"/>
      <c r="AK18" s="158"/>
      <c r="AL18" s="158">
        <f t="shared" si="6"/>
        <v>0</v>
      </c>
      <c r="AM18" s="148"/>
      <c r="AN18" s="148"/>
      <c r="AO18" s="148"/>
      <c r="AP18" s="148"/>
      <c r="AQ18" s="118"/>
      <c r="AR18" s="118"/>
      <c r="AS18" s="118"/>
      <c r="AT18" s="118"/>
      <c r="AU18" s="574"/>
      <c r="AV18" s="574"/>
      <c r="AW18" s="575"/>
      <c r="AX18" s="557"/>
      <c r="AY18" s="557"/>
      <c r="AZ18" s="557"/>
      <c r="BA18" s="557"/>
      <c r="BB18" s="557"/>
      <c r="BC18" s="557"/>
      <c r="BD18" s="557"/>
      <c r="BE18" s="557"/>
    </row>
    <row r="19" spans="2:57" ht="15.75" thickBot="1">
      <c r="B19" s="358" t="s">
        <v>100</v>
      </c>
      <c r="C19" s="485" t="s">
        <v>101</v>
      </c>
      <c r="D19" s="145" t="s">
        <v>17</v>
      </c>
      <c r="E19" s="95">
        <f>E21</f>
        <v>4</v>
      </c>
      <c r="F19" s="95">
        <f aca="true" t="shared" si="12" ref="F19:U20">F21</f>
        <v>4</v>
      </c>
      <c r="G19" s="95">
        <f t="shared" si="12"/>
        <v>4</v>
      </c>
      <c r="H19" s="95">
        <f t="shared" si="12"/>
        <v>4</v>
      </c>
      <c r="I19" s="95">
        <f t="shared" si="12"/>
        <v>4</v>
      </c>
      <c r="J19" s="95">
        <f t="shared" si="12"/>
        <v>2</v>
      </c>
      <c r="K19" s="95">
        <f t="shared" si="12"/>
        <v>4</v>
      </c>
      <c r="L19" s="95">
        <f t="shared" si="12"/>
        <v>4</v>
      </c>
      <c r="M19" s="95">
        <f t="shared" si="12"/>
        <v>2</v>
      </c>
      <c r="N19" s="95">
        <f aca="true" t="shared" si="13" ref="N19:S20">N21</f>
        <v>4</v>
      </c>
      <c r="O19" s="95">
        <f t="shared" si="13"/>
        <v>4</v>
      </c>
      <c r="P19" s="95">
        <f t="shared" si="13"/>
        <v>4</v>
      </c>
      <c r="Q19" s="137">
        <f t="shared" si="13"/>
        <v>0</v>
      </c>
      <c r="R19" s="137">
        <f t="shared" si="13"/>
        <v>0</v>
      </c>
      <c r="S19" s="137">
        <f t="shared" si="13"/>
        <v>0</v>
      </c>
      <c r="T19" s="137">
        <f t="shared" si="12"/>
        <v>0</v>
      </c>
      <c r="U19" s="137">
        <f t="shared" si="12"/>
        <v>0</v>
      </c>
      <c r="V19" s="573">
        <f t="shared" si="4"/>
        <v>44</v>
      </c>
      <c r="W19" s="561"/>
      <c r="X19" s="120">
        <f>X21</f>
        <v>14</v>
      </c>
      <c r="Y19" s="120">
        <f aca="true" t="shared" si="14" ref="Y19:AJ20">Y21</f>
        <v>14</v>
      </c>
      <c r="Z19" s="120">
        <f t="shared" si="14"/>
        <v>14</v>
      </c>
      <c r="AA19" s="120">
        <f t="shared" si="14"/>
        <v>14</v>
      </c>
      <c r="AB19" s="120">
        <f t="shared" si="14"/>
        <v>14</v>
      </c>
      <c r="AC19" s="137">
        <f t="shared" si="14"/>
        <v>0</v>
      </c>
      <c r="AD19" s="137">
        <f t="shared" si="14"/>
        <v>0</v>
      </c>
      <c r="AE19" s="137">
        <f t="shared" si="14"/>
        <v>0</v>
      </c>
      <c r="AF19" s="137">
        <f>AF21</f>
        <v>0</v>
      </c>
      <c r="AG19" s="120">
        <f>AG21</f>
        <v>14</v>
      </c>
      <c r="AH19" s="120">
        <f>AH21</f>
        <v>14</v>
      </c>
      <c r="AI19" s="120">
        <f t="shared" si="14"/>
        <v>14</v>
      </c>
      <c r="AJ19" s="120">
        <f t="shared" si="14"/>
        <v>8</v>
      </c>
      <c r="AK19" s="158"/>
      <c r="AL19" s="158">
        <f t="shared" si="6"/>
        <v>120</v>
      </c>
      <c r="AM19" s="148"/>
      <c r="AN19" s="148"/>
      <c r="AO19" s="148"/>
      <c r="AP19" s="148"/>
      <c r="AQ19" s="118"/>
      <c r="AR19" s="118"/>
      <c r="AS19" s="118"/>
      <c r="AT19" s="118"/>
      <c r="AU19" s="574"/>
      <c r="AV19" s="574"/>
      <c r="AW19" s="575"/>
      <c r="AX19" s="557"/>
      <c r="AY19" s="557"/>
      <c r="AZ19" s="557"/>
      <c r="BA19" s="557"/>
      <c r="BB19" s="557"/>
      <c r="BC19" s="557"/>
      <c r="BD19" s="557"/>
      <c r="BE19" s="557"/>
    </row>
    <row r="20" spans="2:57" ht="15.75" thickBot="1">
      <c r="B20" s="484"/>
      <c r="C20" s="486"/>
      <c r="D20" s="70" t="s">
        <v>18</v>
      </c>
      <c r="E20" s="120">
        <f>E22</f>
        <v>0</v>
      </c>
      <c r="F20" s="120">
        <f t="shared" si="12"/>
        <v>0</v>
      </c>
      <c r="G20" s="120">
        <f t="shared" si="12"/>
        <v>0</v>
      </c>
      <c r="H20" s="120">
        <f t="shared" si="12"/>
        <v>0</v>
      </c>
      <c r="I20" s="120">
        <f t="shared" si="12"/>
        <v>0</v>
      </c>
      <c r="J20" s="120">
        <f t="shared" si="12"/>
        <v>2</v>
      </c>
      <c r="K20" s="120">
        <f t="shared" si="12"/>
        <v>0</v>
      </c>
      <c r="L20" s="120">
        <f t="shared" si="12"/>
        <v>0</v>
      </c>
      <c r="M20" s="120">
        <f t="shared" si="12"/>
        <v>2</v>
      </c>
      <c r="N20" s="120">
        <f t="shared" si="13"/>
        <v>0</v>
      </c>
      <c r="O20" s="120">
        <f t="shared" si="13"/>
        <v>0</v>
      </c>
      <c r="P20" s="120">
        <f t="shared" si="13"/>
        <v>0</v>
      </c>
      <c r="Q20" s="137">
        <f t="shared" si="13"/>
        <v>0</v>
      </c>
      <c r="R20" s="137">
        <f t="shared" si="13"/>
        <v>0</v>
      </c>
      <c r="S20" s="137">
        <f t="shared" si="13"/>
        <v>0</v>
      </c>
      <c r="T20" s="137">
        <f t="shared" si="12"/>
        <v>0</v>
      </c>
      <c r="U20" s="137">
        <f t="shared" si="12"/>
        <v>0</v>
      </c>
      <c r="V20" s="573">
        <f t="shared" si="4"/>
        <v>4</v>
      </c>
      <c r="W20" s="561"/>
      <c r="X20" s="120">
        <f>X22</f>
        <v>0</v>
      </c>
      <c r="Y20" s="120">
        <f t="shared" si="14"/>
        <v>0</v>
      </c>
      <c r="Z20" s="120">
        <f t="shared" si="14"/>
        <v>0</v>
      </c>
      <c r="AA20" s="120">
        <f t="shared" si="14"/>
        <v>0</v>
      </c>
      <c r="AB20" s="120">
        <f t="shared" si="14"/>
        <v>0</v>
      </c>
      <c r="AC20" s="137">
        <f t="shared" si="14"/>
        <v>0</v>
      </c>
      <c r="AD20" s="137">
        <f t="shared" si="14"/>
        <v>0</v>
      </c>
      <c r="AE20" s="137">
        <f t="shared" si="14"/>
        <v>0</v>
      </c>
      <c r="AF20" s="137">
        <f>AF22</f>
        <v>0</v>
      </c>
      <c r="AG20" s="120">
        <f>AG22</f>
        <v>0</v>
      </c>
      <c r="AH20" s="120">
        <f>AH22</f>
        <v>0</v>
      </c>
      <c r="AI20" s="120">
        <f t="shared" si="14"/>
        <v>0</v>
      </c>
      <c r="AJ20" s="120">
        <f t="shared" si="14"/>
        <v>0</v>
      </c>
      <c r="AK20" s="158"/>
      <c r="AL20" s="158">
        <f t="shared" si="6"/>
        <v>0</v>
      </c>
      <c r="AM20" s="148"/>
      <c r="AN20" s="148"/>
      <c r="AO20" s="148"/>
      <c r="AP20" s="148"/>
      <c r="AQ20" s="118"/>
      <c r="AR20" s="118"/>
      <c r="AS20" s="118"/>
      <c r="AT20" s="118"/>
      <c r="AU20" s="574"/>
      <c r="AV20" s="574"/>
      <c r="AW20" s="575"/>
      <c r="AX20" s="557"/>
      <c r="AY20" s="557"/>
      <c r="AZ20" s="557"/>
      <c r="BA20" s="557"/>
      <c r="BB20" s="557"/>
      <c r="BC20" s="557"/>
      <c r="BD20" s="557"/>
      <c r="BE20" s="557"/>
    </row>
    <row r="21" spans="2:57" ht="15.75" thickBot="1">
      <c r="B21" s="480" t="s">
        <v>73</v>
      </c>
      <c r="C21" s="482" t="s">
        <v>31</v>
      </c>
      <c r="D21" s="143" t="s">
        <v>17</v>
      </c>
      <c r="E21" s="134">
        <f>E23+E25+E27</f>
        <v>4</v>
      </c>
      <c r="F21" s="198">
        <f aca="true" t="shared" si="15" ref="F21:U21">F23+F25+F27</f>
        <v>4</v>
      </c>
      <c r="G21" s="198">
        <f t="shared" si="15"/>
        <v>4</v>
      </c>
      <c r="H21" s="198">
        <f t="shared" si="15"/>
        <v>4</v>
      </c>
      <c r="I21" s="198">
        <f t="shared" si="15"/>
        <v>4</v>
      </c>
      <c r="J21" s="198">
        <f t="shared" si="15"/>
        <v>2</v>
      </c>
      <c r="K21" s="198">
        <f t="shared" si="15"/>
        <v>4</v>
      </c>
      <c r="L21" s="198">
        <f t="shared" si="15"/>
        <v>4</v>
      </c>
      <c r="M21" s="198">
        <f t="shared" si="15"/>
        <v>2</v>
      </c>
      <c r="N21" s="198">
        <f t="shared" si="15"/>
        <v>4</v>
      </c>
      <c r="O21" s="198">
        <f t="shared" si="15"/>
        <v>4</v>
      </c>
      <c r="P21" s="198">
        <f t="shared" si="15"/>
        <v>4</v>
      </c>
      <c r="Q21" s="198">
        <f t="shared" si="15"/>
        <v>0</v>
      </c>
      <c r="R21" s="198">
        <f t="shared" si="15"/>
        <v>0</v>
      </c>
      <c r="S21" s="198">
        <f t="shared" si="15"/>
        <v>0</v>
      </c>
      <c r="T21" s="198">
        <f t="shared" si="15"/>
        <v>0</v>
      </c>
      <c r="U21" s="198">
        <f t="shared" si="15"/>
        <v>0</v>
      </c>
      <c r="V21" s="573">
        <f t="shared" si="4"/>
        <v>44</v>
      </c>
      <c r="W21" s="548"/>
      <c r="X21" s="198">
        <f>X23+X25+X27</f>
        <v>14</v>
      </c>
      <c r="Y21" s="198">
        <f aca="true" t="shared" si="16" ref="Y21:AJ21">Y23+Y25+Y27</f>
        <v>14</v>
      </c>
      <c r="Z21" s="198">
        <f t="shared" si="16"/>
        <v>14</v>
      </c>
      <c r="AA21" s="198">
        <f t="shared" si="16"/>
        <v>14</v>
      </c>
      <c r="AB21" s="198">
        <f t="shared" si="16"/>
        <v>14</v>
      </c>
      <c r="AC21" s="198">
        <f t="shared" si="16"/>
        <v>0</v>
      </c>
      <c r="AD21" s="198">
        <f t="shared" si="16"/>
        <v>0</v>
      </c>
      <c r="AE21" s="198">
        <f t="shared" si="16"/>
        <v>0</v>
      </c>
      <c r="AF21" s="198">
        <f t="shared" si="16"/>
        <v>0</v>
      </c>
      <c r="AG21" s="198">
        <f t="shared" si="16"/>
        <v>14</v>
      </c>
      <c r="AH21" s="198">
        <f t="shared" si="16"/>
        <v>14</v>
      </c>
      <c r="AI21" s="198">
        <f t="shared" si="16"/>
        <v>14</v>
      </c>
      <c r="AJ21" s="198">
        <f t="shared" si="16"/>
        <v>8</v>
      </c>
      <c r="AK21" s="158"/>
      <c r="AL21" s="158">
        <f t="shared" si="6"/>
        <v>120</v>
      </c>
      <c r="AM21" s="138"/>
      <c r="AN21" s="138"/>
      <c r="AO21" s="138"/>
      <c r="AP21" s="138"/>
      <c r="AQ21" s="118"/>
      <c r="AR21" s="118"/>
      <c r="AS21" s="118"/>
      <c r="AT21" s="118"/>
      <c r="AU21" s="574"/>
      <c r="AV21" s="574"/>
      <c r="AW21" s="575"/>
      <c r="AX21" s="553"/>
      <c r="AY21" s="553"/>
      <c r="AZ21" s="553"/>
      <c r="BA21" s="553"/>
      <c r="BB21" s="553"/>
      <c r="BC21" s="553"/>
      <c r="BD21" s="553"/>
      <c r="BE21" s="554"/>
    </row>
    <row r="22" spans="2:57" ht="16.5" customHeight="1" thickBot="1">
      <c r="B22" s="481"/>
      <c r="C22" s="483"/>
      <c r="D22" s="144" t="s">
        <v>18</v>
      </c>
      <c r="E22" s="134">
        <f>E24+E26+E28</f>
        <v>0</v>
      </c>
      <c r="F22" s="198">
        <f aca="true" t="shared" si="17" ref="F22:U22">F24+F26+F28</f>
        <v>0</v>
      </c>
      <c r="G22" s="198">
        <f t="shared" si="17"/>
        <v>0</v>
      </c>
      <c r="H22" s="198">
        <f t="shared" si="17"/>
        <v>0</v>
      </c>
      <c r="I22" s="198">
        <f t="shared" si="17"/>
        <v>0</v>
      </c>
      <c r="J22" s="198">
        <f t="shared" si="17"/>
        <v>2</v>
      </c>
      <c r="K22" s="198">
        <f t="shared" si="17"/>
        <v>0</v>
      </c>
      <c r="L22" s="198">
        <f t="shared" si="17"/>
        <v>0</v>
      </c>
      <c r="M22" s="198">
        <f t="shared" si="17"/>
        <v>2</v>
      </c>
      <c r="N22" s="198">
        <f t="shared" si="17"/>
        <v>0</v>
      </c>
      <c r="O22" s="198">
        <f t="shared" si="17"/>
        <v>0</v>
      </c>
      <c r="P22" s="198">
        <f t="shared" si="17"/>
        <v>0</v>
      </c>
      <c r="Q22" s="198">
        <f t="shared" si="17"/>
        <v>0</v>
      </c>
      <c r="R22" s="198">
        <f t="shared" si="17"/>
        <v>0</v>
      </c>
      <c r="S22" s="198">
        <f t="shared" si="17"/>
        <v>0</v>
      </c>
      <c r="T22" s="198">
        <f t="shared" si="17"/>
        <v>0</v>
      </c>
      <c r="U22" s="198">
        <f t="shared" si="17"/>
        <v>0</v>
      </c>
      <c r="V22" s="573">
        <f t="shared" si="4"/>
        <v>4</v>
      </c>
      <c r="W22" s="548"/>
      <c r="X22" s="198">
        <f>X24+X26+X28</f>
        <v>0</v>
      </c>
      <c r="Y22" s="198">
        <f aca="true" t="shared" si="18" ref="Y22:AJ22">Y24+Y26+Y28</f>
        <v>0</v>
      </c>
      <c r="Z22" s="198">
        <f t="shared" si="18"/>
        <v>0</v>
      </c>
      <c r="AA22" s="198">
        <f t="shared" si="18"/>
        <v>0</v>
      </c>
      <c r="AB22" s="198">
        <f t="shared" si="18"/>
        <v>0</v>
      </c>
      <c r="AC22" s="198">
        <f t="shared" si="18"/>
        <v>0</v>
      </c>
      <c r="AD22" s="198">
        <f t="shared" si="18"/>
        <v>0</v>
      </c>
      <c r="AE22" s="198">
        <f t="shared" si="18"/>
        <v>0</v>
      </c>
      <c r="AF22" s="198">
        <f t="shared" si="18"/>
        <v>0</v>
      </c>
      <c r="AG22" s="198">
        <f t="shared" si="18"/>
        <v>0</v>
      </c>
      <c r="AH22" s="198">
        <f t="shared" si="18"/>
        <v>0</v>
      </c>
      <c r="AI22" s="198">
        <f t="shared" si="18"/>
        <v>0</v>
      </c>
      <c r="AJ22" s="198">
        <f t="shared" si="18"/>
        <v>0</v>
      </c>
      <c r="AK22" s="158"/>
      <c r="AL22" s="158">
        <f t="shared" si="6"/>
        <v>0</v>
      </c>
      <c r="AM22" s="138"/>
      <c r="AN22" s="138"/>
      <c r="AO22" s="138"/>
      <c r="AP22" s="138"/>
      <c r="AQ22" s="118"/>
      <c r="AR22" s="118"/>
      <c r="AS22" s="118"/>
      <c r="AT22" s="118"/>
      <c r="AU22" s="574"/>
      <c r="AV22" s="574"/>
      <c r="AW22" s="575"/>
      <c r="AX22" s="553"/>
      <c r="AY22" s="553"/>
      <c r="AZ22" s="553"/>
      <c r="BA22" s="553"/>
      <c r="BB22" s="553"/>
      <c r="BC22" s="553"/>
      <c r="BD22" s="553"/>
      <c r="BE22" s="554"/>
    </row>
    <row r="23" spans="2:57" ht="15.75" thickBot="1">
      <c r="B23" s="346" t="s">
        <v>134</v>
      </c>
      <c r="C23" s="348" t="s">
        <v>167</v>
      </c>
      <c r="D23" s="86" t="s">
        <v>17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37"/>
      <c r="R23" s="137"/>
      <c r="S23" s="137"/>
      <c r="T23" s="137"/>
      <c r="U23" s="137"/>
      <c r="V23" s="573">
        <f t="shared" si="4"/>
        <v>0</v>
      </c>
      <c r="W23" s="561"/>
      <c r="X23" s="119">
        <v>4</v>
      </c>
      <c r="Y23" s="188">
        <v>4</v>
      </c>
      <c r="Z23" s="188">
        <v>4</v>
      </c>
      <c r="AA23" s="188">
        <v>4</v>
      </c>
      <c r="AB23" s="188">
        <v>4</v>
      </c>
      <c r="AC23" s="137"/>
      <c r="AD23" s="137"/>
      <c r="AE23" s="137"/>
      <c r="AF23" s="137"/>
      <c r="AG23" s="153">
        <v>4</v>
      </c>
      <c r="AH23" s="153">
        <v>4</v>
      </c>
      <c r="AI23" s="153">
        <v>4</v>
      </c>
      <c r="AJ23" s="153">
        <v>4</v>
      </c>
      <c r="AK23" s="158"/>
      <c r="AL23" s="158">
        <f t="shared" si="6"/>
        <v>36</v>
      </c>
      <c r="AM23" s="148"/>
      <c r="AN23" s="148"/>
      <c r="AO23" s="148"/>
      <c r="AP23" s="148"/>
      <c r="AQ23" s="118"/>
      <c r="AR23" s="118"/>
      <c r="AS23" s="118"/>
      <c r="AT23" s="118"/>
      <c r="AU23" s="574"/>
      <c r="AV23" s="574"/>
      <c r="AW23" s="575"/>
      <c r="AX23" s="557"/>
      <c r="AY23" s="557"/>
      <c r="AZ23" s="557"/>
      <c r="BA23" s="557"/>
      <c r="BB23" s="557"/>
      <c r="BC23" s="557"/>
      <c r="BD23" s="557"/>
      <c r="BE23" s="557"/>
    </row>
    <row r="24" spans="2:57" ht="15.75" thickBot="1">
      <c r="B24" s="347"/>
      <c r="C24" s="349"/>
      <c r="D24" s="86" t="s">
        <v>18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37"/>
      <c r="R24" s="137"/>
      <c r="S24" s="137"/>
      <c r="T24" s="137"/>
      <c r="U24" s="137"/>
      <c r="V24" s="573">
        <f t="shared" si="4"/>
        <v>0</v>
      </c>
      <c r="W24" s="561"/>
      <c r="X24" s="119"/>
      <c r="Y24" s="119"/>
      <c r="Z24" s="119"/>
      <c r="AA24" s="119"/>
      <c r="AB24" s="119"/>
      <c r="AC24" s="137"/>
      <c r="AD24" s="137"/>
      <c r="AE24" s="137"/>
      <c r="AF24" s="137"/>
      <c r="AG24" s="153"/>
      <c r="AH24" s="119"/>
      <c r="AI24" s="119"/>
      <c r="AJ24" s="119"/>
      <c r="AK24" s="158"/>
      <c r="AL24" s="158">
        <f t="shared" si="6"/>
        <v>0</v>
      </c>
      <c r="AM24" s="148"/>
      <c r="AN24" s="148"/>
      <c r="AO24" s="148"/>
      <c r="AP24" s="148"/>
      <c r="AQ24" s="118"/>
      <c r="AR24" s="118"/>
      <c r="AS24" s="118"/>
      <c r="AT24" s="118"/>
      <c r="AU24" s="574"/>
      <c r="AV24" s="574"/>
      <c r="AW24" s="575"/>
      <c r="AX24" s="557"/>
      <c r="AY24" s="557"/>
      <c r="AZ24" s="557"/>
      <c r="BA24" s="557"/>
      <c r="BB24" s="557"/>
      <c r="BC24" s="557"/>
      <c r="BD24" s="557"/>
      <c r="BE24" s="557"/>
    </row>
    <row r="25" spans="2:57" ht="15.75" customHeight="1" thickBot="1">
      <c r="B25" s="346" t="s">
        <v>60</v>
      </c>
      <c r="C25" s="348" t="s">
        <v>132</v>
      </c>
      <c r="D25" s="86" t="s">
        <v>17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37"/>
      <c r="R25" s="137"/>
      <c r="S25" s="137"/>
      <c r="T25" s="137"/>
      <c r="U25" s="137"/>
      <c r="V25" s="573">
        <f t="shared" si="4"/>
        <v>0</v>
      </c>
      <c r="W25" s="561"/>
      <c r="X25" s="119">
        <v>4</v>
      </c>
      <c r="Y25" s="188">
        <v>4</v>
      </c>
      <c r="Z25" s="188">
        <v>4</v>
      </c>
      <c r="AA25" s="188">
        <v>4</v>
      </c>
      <c r="AB25" s="188">
        <v>4</v>
      </c>
      <c r="AC25" s="137"/>
      <c r="AD25" s="137"/>
      <c r="AE25" s="137"/>
      <c r="AF25" s="137"/>
      <c r="AG25" s="153">
        <v>4</v>
      </c>
      <c r="AH25" s="153">
        <v>4</v>
      </c>
      <c r="AI25" s="153">
        <v>4</v>
      </c>
      <c r="AJ25" s="153">
        <v>4</v>
      </c>
      <c r="AK25" s="158"/>
      <c r="AL25" s="158">
        <f t="shared" si="6"/>
        <v>36</v>
      </c>
      <c r="AM25" s="148"/>
      <c r="AN25" s="148"/>
      <c r="AO25" s="148"/>
      <c r="AP25" s="148"/>
      <c r="AQ25" s="118"/>
      <c r="AR25" s="118"/>
      <c r="AS25" s="118"/>
      <c r="AT25" s="118"/>
      <c r="AU25" s="574"/>
      <c r="AV25" s="574"/>
      <c r="AW25" s="575"/>
      <c r="AX25" s="557"/>
      <c r="AY25" s="557"/>
      <c r="AZ25" s="557"/>
      <c r="BA25" s="557"/>
      <c r="BB25" s="557"/>
      <c r="BC25" s="557"/>
      <c r="BD25" s="557"/>
      <c r="BE25" s="557"/>
    </row>
    <row r="26" spans="2:57" ht="15.75" thickBot="1">
      <c r="B26" s="347"/>
      <c r="C26" s="349"/>
      <c r="D26" s="86" t="s">
        <v>18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37"/>
      <c r="R26" s="137"/>
      <c r="S26" s="137"/>
      <c r="T26" s="137"/>
      <c r="U26" s="137"/>
      <c r="V26" s="573">
        <f t="shared" si="4"/>
        <v>0</v>
      </c>
      <c r="W26" s="561"/>
      <c r="X26" s="119"/>
      <c r="Y26" s="119"/>
      <c r="Z26" s="119"/>
      <c r="AA26" s="119"/>
      <c r="AB26" s="119"/>
      <c r="AC26" s="137"/>
      <c r="AD26" s="137"/>
      <c r="AE26" s="137"/>
      <c r="AF26" s="137"/>
      <c r="AG26" s="153"/>
      <c r="AH26" s="119"/>
      <c r="AI26" s="119"/>
      <c r="AJ26" s="119"/>
      <c r="AK26" s="158"/>
      <c r="AL26" s="158">
        <f t="shared" si="6"/>
        <v>0</v>
      </c>
      <c r="AM26" s="148"/>
      <c r="AN26" s="148"/>
      <c r="AO26" s="148"/>
      <c r="AP26" s="148"/>
      <c r="AQ26" s="118"/>
      <c r="AR26" s="118"/>
      <c r="AS26" s="118"/>
      <c r="AT26" s="118"/>
      <c r="AU26" s="574"/>
      <c r="AV26" s="574"/>
      <c r="AW26" s="575"/>
      <c r="AX26" s="557"/>
      <c r="AY26" s="557"/>
      <c r="AZ26" s="557"/>
      <c r="BA26" s="557"/>
      <c r="BB26" s="557"/>
      <c r="BC26" s="557"/>
      <c r="BD26" s="557"/>
      <c r="BE26" s="557"/>
    </row>
    <row r="27" spans="2:57" ht="15.75" customHeight="1" thickBot="1">
      <c r="B27" s="346" t="s">
        <v>131</v>
      </c>
      <c r="C27" s="354" t="s">
        <v>204</v>
      </c>
      <c r="D27" s="86" t="s">
        <v>17</v>
      </c>
      <c r="E27" s="94">
        <v>4</v>
      </c>
      <c r="F27" s="94">
        <v>4</v>
      </c>
      <c r="G27" s="94">
        <v>4</v>
      </c>
      <c r="H27" s="94">
        <v>4</v>
      </c>
      <c r="I27" s="94">
        <v>4</v>
      </c>
      <c r="J27" s="94">
        <v>2</v>
      </c>
      <c r="K27" s="94">
        <v>4</v>
      </c>
      <c r="L27" s="94">
        <v>4</v>
      </c>
      <c r="M27" s="94">
        <v>2</v>
      </c>
      <c r="N27" s="94">
        <v>4</v>
      </c>
      <c r="O27" s="94">
        <v>4</v>
      </c>
      <c r="P27" s="94">
        <v>4</v>
      </c>
      <c r="Q27" s="137"/>
      <c r="R27" s="137"/>
      <c r="S27" s="137"/>
      <c r="T27" s="137"/>
      <c r="U27" s="137"/>
      <c r="V27" s="573">
        <f t="shared" si="4"/>
        <v>44</v>
      </c>
      <c r="W27" s="561"/>
      <c r="X27" s="119">
        <v>6</v>
      </c>
      <c r="Y27" s="188">
        <v>6</v>
      </c>
      <c r="Z27" s="188">
        <v>6</v>
      </c>
      <c r="AA27" s="188">
        <v>6</v>
      </c>
      <c r="AB27" s="188">
        <v>6</v>
      </c>
      <c r="AC27" s="137"/>
      <c r="AD27" s="137"/>
      <c r="AE27" s="137"/>
      <c r="AF27" s="137"/>
      <c r="AG27" s="153">
        <v>6</v>
      </c>
      <c r="AH27" s="153">
        <v>6</v>
      </c>
      <c r="AI27" s="153">
        <v>6</v>
      </c>
      <c r="AJ27" s="153"/>
      <c r="AK27" s="158"/>
      <c r="AL27" s="158">
        <f t="shared" si="6"/>
        <v>48</v>
      </c>
      <c r="AM27" s="148"/>
      <c r="AN27" s="148"/>
      <c r="AO27" s="148"/>
      <c r="AP27" s="148"/>
      <c r="AQ27" s="118"/>
      <c r="AR27" s="118"/>
      <c r="AS27" s="118"/>
      <c r="AT27" s="118"/>
      <c r="AU27" s="574"/>
      <c r="AV27" s="574"/>
      <c r="AW27" s="575"/>
      <c r="AX27" s="557"/>
      <c r="AY27" s="557"/>
      <c r="AZ27" s="557"/>
      <c r="BA27" s="557"/>
      <c r="BB27" s="557"/>
      <c r="BC27" s="557"/>
      <c r="BD27" s="557"/>
      <c r="BE27" s="557"/>
    </row>
    <row r="28" spans="2:57" ht="21.75" customHeight="1" thickBot="1">
      <c r="B28" s="347"/>
      <c r="C28" s="355"/>
      <c r="D28" s="86" t="s">
        <v>18</v>
      </c>
      <c r="E28" s="94"/>
      <c r="F28" s="94"/>
      <c r="G28" s="94"/>
      <c r="H28" s="94"/>
      <c r="I28" s="94"/>
      <c r="J28" s="94">
        <v>2</v>
      </c>
      <c r="K28" s="94"/>
      <c r="L28" s="94"/>
      <c r="M28" s="94">
        <v>2</v>
      </c>
      <c r="N28" s="94"/>
      <c r="O28" s="94"/>
      <c r="P28" s="94"/>
      <c r="Q28" s="137"/>
      <c r="R28" s="137"/>
      <c r="S28" s="137"/>
      <c r="T28" s="137"/>
      <c r="U28" s="137"/>
      <c r="V28" s="573">
        <f t="shared" si="4"/>
        <v>4</v>
      </c>
      <c r="W28" s="561"/>
      <c r="X28" s="119"/>
      <c r="Y28" s="119"/>
      <c r="Z28" s="119"/>
      <c r="AA28" s="119"/>
      <c r="AB28" s="119"/>
      <c r="AC28" s="137"/>
      <c r="AD28" s="137"/>
      <c r="AE28" s="137"/>
      <c r="AF28" s="137"/>
      <c r="AG28" s="153"/>
      <c r="AH28" s="153"/>
      <c r="AI28" s="153"/>
      <c r="AJ28" s="153"/>
      <c r="AK28" s="158"/>
      <c r="AL28" s="158">
        <f t="shared" si="6"/>
        <v>0</v>
      </c>
      <c r="AM28" s="148"/>
      <c r="AN28" s="148"/>
      <c r="AO28" s="148"/>
      <c r="AP28" s="148"/>
      <c r="AQ28" s="118"/>
      <c r="AR28" s="118"/>
      <c r="AS28" s="118"/>
      <c r="AT28" s="118"/>
      <c r="AU28" s="574"/>
      <c r="AV28" s="574"/>
      <c r="AW28" s="575"/>
      <c r="AX28" s="557"/>
      <c r="AY28" s="557"/>
      <c r="AZ28" s="557"/>
      <c r="BA28" s="557"/>
      <c r="BB28" s="557"/>
      <c r="BC28" s="557"/>
      <c r="BD28" s="557"/>
      <c r="BE28" s="557"/>
    </row>
    <row r="29" spans="2:57" ht="15.75" thickBot="1">
      <c r="B29" s="260" t="s">
        <v>81</v>
      </c>
      <c r="C29" s="350" t="s">
        <v>32</v>
      </c>
      <c r="D29" s="99" t="s">
        <v>17</v>
      </c>
      <c r="E29" s="91">
        <f>E31+E39</f>
        <v>28</v>
      </c>
      <c r="F29" s="91">
        <f aca="true" t="shared" si="19" ref="F29:S29">F31+F39</f>
        <v>22</v>
      </c>
      <c r="G29" s="91">
        <f t="shared" si="19"/>
        <v>22</v>
      </c>
      <c r="H29" s="91">
        <f t="shared" si="19"/>
        <v>22</v>
      </c>
      <c r="I29" s="91">
        <f t="shared" si="19"/>
        <v>22</v>
      </c>
      <c r="J29" s="91">
        <f t="shared" si="19"/>
        <v>24</v>
      </c>
      <c r="K29" s="91">
        <f t="shared" si="19"/>
        <v>21</v>
      </c>
      <c r="L29" s="91">
        <f t="shared" si="19"/>
        <v>21</v>
      </c>
      <c r="M29" s="91">
        <f t="shared" si="19"/>
        <v>23</v>
      </c>
      <c r="N29" s="91">
        <f t="shared" si="19"/>
        <v>21</v>
      </c>
      <c r="O29" s="91">
        <f t="shared" si="19"/>
        <v>27</v>
      </c>
      <c r="P29" s="91">
        <f t="shared" si="19"/>
        <v>21</v>
      </c>
      <c r="Q29" s="137">
        <f t="shared" si="19"/>
        <v>36</v>
      </c>
      <c r="R29" s="137">
        <f t="shared" si="19"/>
        <v>36</v>
      </c>
      <c r="S29" s="137">
        <f t="shared" si="19"/>
        <v>36</v>
      </c>
      <c r="T29" s="137">
        <f>T31+T39</f>
        <v>36</v>
      </c>
      <c r="U29" s="137">
        <f>U31+U39</f>
        <v>36</v>
      </c>
      <c r="V29" s="573">
        <f t="shared" si="4"/>
        <v>454</v>
      </c>
      <c r="W29" s="548"/>
      <c r="X29" s="91">
        <f aca="true" t="shared" si="20" ref="X29:AJ29">X31+X39</f>
        <v>22</v>
      </c>
      <c r="Y29" s="91">
        <f t="shared" si="20"/>
        <v>22</v>
      </c>
      <c r="Z29" s="91">
        <f t="shared" si="20"/>
        <v>22</v>
      </c>
      <c r="AA29" s="91">
        <f t="shared" si="20"/>
        <v>22</v>
      </c>
      <c r="AB29" s="91">
        <f t="shared" si="20"/>
        <v>22</v>
      </c>
      <c r="AC29" s="137">
        <f t="shared" si="20"/>
        <v>36</v>
      </c>
      <c r="AD29" s="137">
        <f t="shared" si="20"/>
        <v>36</v>
      </c>
      <c r="AE29" s="137">
        <f t="shared" si="20"/>
        <v>36</v>
      </c>
      <c r="AF29" s="137">
        <f>AF31+AF39</f>
        <v>36</v>
      </c>
      <c r="AG29" s="91">
        <f t="shared" si="20"/>
        <v>22</v>
      </c>
      <c r="AH29" s="91">
        <f t="shared" si="20"/>
        <v>22</v>
      </c>
      <c r="AI29" s="91">
        <f t="shared" si="20"/>
        <v>22</v>
      </c>
      <c r="AJ29" s="91">
        <f t="shared" si="20"/>
        <v>10</v>
      </c>
      <c r="AK29" s="158"/>
      <c r="AL29" s="158">
        <f t="shared" si="6"/>
        <v>330</v>
      </c>
      <c r="AM29" s="138"/>
      <c r="AN29" s="138"/>
      <c r="AO29" s="138"/>
      <c r="AP29" s="138"/>
      <c r="AQ29" s="118"/>
      <c r="AR29" s="118"/>
      <c r="AS29" s="118"/>
      <c r="AT29" s="118"/>
      <c r="AU29" s="574"/>
      <c r="AV29" s="574"/>
      <c r="AW29" s="575"/>
      <c r="AX29" s="553"/>
      <c r="AY29" s="553"/>
      <c r="AZ29" s="553"/>
      <c r="BA29" s="553"/>
      <c r="BB29" s="553"/>
      <c r="BC29" s="553"/>
      <c r="BD29" s="553"/>
      <c r="BE29" s="554"/>
    </row>
    <row r="30" spans="2:57" ht="15.75" thickBot="1">
      <c r="B30" s="261"/>
      <c r="C30" s="351"/>
      <c r="D30" s="99" t="s">
        <v>18</v>
      </c>
      <c r="E30" s="91">
        <f>E32+E40</f>
        <v>0</v>
      </c>
      <c r="F30" s="91">
        <f aca="true" t="shared" si="21" ref="F30:S30">F32+F40</f>
        <v>6</v>
      </c>
      <c r="G30" s="91">
        <f t="shared" si="21"/>
        <v>6</v>
      </c>
      <c r="H30" s="91">
        <f t="shared" si="21"/>
        <v>6</v>
      </c>
      <c r="I30" s="91">
        <f t="shared" si="21"/>
        <v>6</v>
      </c>
      <c r="J30" s="91">
        <f t="shared" si="21"/>
        <v>2</v>
      </c>
      <c r="K30" s="91">
        <f t="shared" si="21"/>
        <v>6</v>
      </c>
      <c r="L30" s="91">
        <f t="shared" si="21"/>
        <v>6</v>
      </c>
      <c r="M30" s="91">
        <f t="shared" si="21"/>
        <v>2</v>
      </c>
      <c r="N30" s="91">
        <f t="shared" si="21"/>
        <v>6</v>
      </c>
      <c r="O30" s="91">
        <f t="shared" si="21"/>
        <v>0</v>
      </c>
      <c r="P30" s="91">
        <f t="shared" si="21"/>
        <v>6</v>
      </c>
      <c r="Q30" s="137">
        <f t="shared" si="21"/>
        <v>0</v>
      </c>
      <c r="R30" s="137">
        <f t="shared" si="21"/>
        <v>0</v>
      </c>
      <c r="S30" s="137">
        <f t="shared" si="21"/>
        <v>0</v>
      </c>
      <c r="T30" s="137">
        <f>T32+T40</f>
        <v>0</v>
      </c>
      <c r="U30" s="137">
        <f>U32+U40</f>
        <v>0</v>
      </c>
      <c r="V30" s="573">
        <f t="shared" si="4"/>
        <v>52</v>
      </c>
      <c r="W30" s="548"/>
      <c r="X30" s="91">
        <f aca="true" t="shared" si="22" ref="X30:AJ30">X32+X40</f>
        <v>0</v>
      </c>
      <c r="Y30" s="91">
        <f t="shared" si="22"/>
        <v>0</v>
      </c>
      <c r="Z30" s="91">
        <f t="shared" si="22"/>
        <v>0</v>
      </c>
      <c r="AA30" s="91">
        <f t="shared" si="22"/>
        <v>0</v>
      </c>
      <c r="AB30" s="91">
        <f t="shared" si="22"/>
        <v>0</v>
      </c>
      <c r="AC30" s="137">
        <f t="shared" si="22"/>
        <v>0</v>
      </c>
      <c r="AD30" s="137">
        <f t="shared" si="22"/>
        <v>0</v>
      </c>
      <c r="AE30" s="137">
        <f t="shared" si="22"/>
        <v>0</v>
      </c>
      <c r="AF30" s="137">
        <f>AF32+AF40</f>
        <v>0</v>
      </c>
      <c r="AG30" s="91">
        <f t="shared" si="22"/>
        <v>0</v>
      </c>
      <c r="AH30" s="91">
        <f t="shared" si="22"/>
        <v>0</v>
      </c>
      <c r="AI30" s="91">
        <f t="shared" si="22"/>
        <v>0</v>
      </c>
      <c r="AJ30" s="91">
        <f t="shared" si="22"/>
        <v>0</v>
      </c>
      <c r="AK30" s="158"/>
      <c r="AL30" s="158">
        <f t="shared" si="6"/>
        <v>0</v>
      </c>
      <c r="AM30" s="138"/>
      <c r="AN30" s="138"/>
      <c r="AO30" s="138"/>
      <c r="AP30" s="138"/>
      <c r="AQ30" s="118"/>
      <c r="AR30" s="118"/>
      <c r="AS30" s="118"/>
      <c r="AT30" s="118"/>
      <c r="AU30" s="574"/>
      <c r="AV30" s="574"/>
      <c r="AW30" s="575"/>
      <c r="AX30" s="553"/>
      <c r="AY30" s="553"/>
      <c r="AZ30" s="553"/>
      <c r="BA30" s="553"/>
      <c r="BB30" s="553"/>
      <c r="BC30" s="553"/>
      <c r="BD30" s="553"/>
      <c r="BE30" s="554"/>
    </row>
    <row r="31" spans="2:57" ht="24.75" customHeight="1" thickBot="1">
      <c r="B31" s="366" t="s">
        <v>33</v>
      </c>
      <c r="C31" s="383" t="s">
        <v>153</v>
      </c>
      <c r="D31" s="135" t="s">
        <v>17</v>
      </c>
      <c r="E31" s="134">
        <f>E33+E35</f>
        <v>18</v>
      </c>
      <c r="F31" s="134">
        <f aca="true" t="shared" si="23" ref="F31:M31">F33+F35</f>
        <v>12</v>
      </c>
      <c r="G31" s="134">
        <f t="shared" si="23"/>
        <v>12</v>
      </c>
      <c r="H31" s="134">
        <f t="shared" si="23"/>
        <v>12</v>
      </c>
      <c r="I31" s="134">
        <f t="shared" si="23"/>
        <v>12</v>
      </c>
      <c r="J31" s="134">
        <f t="shared" si="23"/>
        <v>14</v>
      </c>
      <c r="K31" s="134">
        <f t="shared" si="23"/>
        <v>11</v>
      </c>
      <c r="L31" s="134">
        <f t="shared" si="23"/>
        <v>13</v>
      </c>
      <c r="M31" s="134">
        <f t="shared" si="23"/>
        <v>15</v>
      </c>
      <c r="N31" s="134">
        <f aca="true" t="shared" si="24" ref="N31:P32">N33+N35</f>
        <v>13</v>
      </c>
      <c r="O31" s="134">
        <f t="shared" si="24"/>
        <v>19</v>
      </c>
      <c r="P31" s="134">
        <f t="shared" si="24"/>
        <v>13</v>
      </c>
      <c r="Q31" s="137">
        <f>Q37</f>
        <v>36</v>
      </c>
      <c r="R31" s="137">
        <f>R37</f>
        <v>36</v>
      </c>
      <c r="S31" s="137">
        <f>S37</f>
        <v>36</v>
      </c>
      <c r="T31" s="137">
        <f>T37</f>
        <v>36</v>
      </c>
      <c r="U31" s="137">
        <f>U37</f>
        <v>36</v>
      </c>
      <c r="V31" s="573">
        <f t="shared" si="4"/>
        <v>344</v>
      </c>
      <c r="W31" s="548"/>
      <c r="X31" s="134">
        <f aca="true" t="shared" si="25" ref="X31:AB32">X33+X35</f>
        <v>15</v>
      </c>
      <c r="Y31" s="134">
        <f t="shared" si="25"/>
        <v>15</v>
      </c>
      <c r="Z31" s="134">
        <f t="shared" si="25"/>
        <v>15</v>
      </c>
      <c r="AA31" s="134">
        <f t="shared" si="25"/>
        <v>14</v>
      </c>
      <c r="AB31" s="134">
        <f t="shared" si="25"/>
        <v>16</v>
      </c>
      <c r="AC31" s="137">
        <f aca="true" t="shared" si="26" ref="AC31:AE32">AC33</f>
        <v>0</v>
      </c>
      <c r="AD31" s="137">
        <f t="shared" si="26"/>
        <v>0</v>
      </c>
      <c r="AE31" s="137">
        <f t="shared" si="26"/>
        <v>0</v>
      </c>
      <c r="AF31" s="137">
        <f>AF33</f>
        <v>0</v>
      </c>
      <c r="AG31" s="134">
        <f aca="true" t="shared" si="27" ref="AG31:AJ32">AG33+AG35</f>
        <v>15</v>
      </c>
      <c r="AH31" s="134">
        <f t="shared" si="27"/>
        <v>15</v>
      </c>
      <c r="AI31" s="134">
        <f t="shared" si="27"/>
        <v>15</v>
      </c>
      <c r="AJ31" s="134">
        <f t="shared" si="27"/>
        <v>6</v>
      </c>
      <c r="AK31" s="158"/>
      <c r="AL31" s="158">
        <f>SUM(X31:AJ31)</f>
        <v>126</v>
      </c>
      <c r="AM31" s="138"/>
      <c r="AN31" s="138"/>
      <c r="AO31" s="138"/>
      <c r="AP31" s="138"/>
      <c r="AQ31" s="118"/>
      <c r="AR31" s="118"/>
      <c r="AS31" s="118"/>
      <c r="AT31" s="118"/>
      <c r="AU31" s="574"/>
      <c r="AV31" s="574"/>
      <c r="AW31" s="575"/>
      <c r="AX31" s="553"/>
      <c r="AY31" s="553"/>
      <c r="AZ31" s="553"/>
      <c r="BA31" s="553"/>
      <c r="BB31" s="553"/>
      <c r="BC31" s="553"/>
      <c r="BD31" s="553"/>
      <c r="BE31" s="554"/>
    </row>
    <row r="32" spans="2:57" ht="33" customHeight="1" thickBot="1">
      <c r="B32" s="367"/>
      <c r="C32" s="384"/>
      <c r="D32" s="135" t="s">
        <v>18</v>
      </c>
      <c r="E32" s="134">
        <f>E34+E36</f>
        <v>0</v>
      </c>
      <c r="F32" s="134">
        <f aca="true" t="shared" si="28" ref="F32:M32">F34+F36</f>
        <v>6</v>
      </c>
      <c r="G32" s="134">
        <f t="shared" si="28"/>
        <v>6</v>
      </c>
      <c r="H32" s="134">
        <f t="shared" si="28"/>
        <v>6</v>
      </c>
      <c r="I32" s="134">
        <f t="shared" si="28"/>
        <v>6</v>
      </c>
      <c r="J32" s="134">
        <f t="shared" si="28"/>
        <v>0</v>
      </c>
      <c r="K32" s="134">
        <f t="shared" si="28"/>
        <v>6</v>
      </c>
      <c r="L32" s="134">
        <f t="shared" si="28"/>
        <v>4</v>
      </c>
      <c r="M32" s="134">
        <f t="shared" si="28"/>
        <v>0</v>
      </c>
      <c r="N32" s="134">
        <f t="shared" si="24"/>
        <v>4</v>
      </c>
      <c r="O32" s="134">
        <f t="shared" si="24"/>
        <v>0</v>
      </c>
      <c r="P32" s="134">
        <f t="shared" si="24"/>
        <v>4</v>
      </c>
      <c r="Q32" s="137">
        <f>Q34</f>
        <v>0</v>
      </c>
      <c r="R32" s="137">
        <f>R34</f>
        <v>0</v>
      </c>
      <c r="S32" s="137">
        <f>S34</f>
        <v>0</v>
      </c>
      <c r="T32" s="137">
        <f>T34+T36</f>
        <v>0</v>
      </c>
      <c r="U32" s="137">
        <f>U34+U36</f>
        <v>0</v>
      </c>
      <c r="V32" s="573">
        <f t="shared" si="4"/>
        <v>42</v>
      </c>
      <c r="W32" s="548"/>
      <c r="X32" s="134">
        <f t="shared" si="25"/>
        <v>0</v>
      </c>
      <c r="Y32" s="134">
        <f t="shared" si="25"/>
        <v>0</v>
      </c>
      <c r="Z32" s="134">
        <f t="shared" si="25"/>
        <v>0</v>
      </c>
      <c r="AA32" s="134">
        <f t="shared" si="25"/>
        <v>0</v>
      </c>
      <c r="AB32" s="134">
        <f t="shared" si="25"/>
        <v>0</v>
      </c>
      <c r="AC32" s="137">
        <f t="shared" si="26"/>
        <v>0</v>
      </c>
      <c r="AD32" s="137">
        <f t="shared" si="26"/>
        <v>0</v>
      </c>
      <c r="AE32" s="137">
        <f t="shared" si="26"/>
        <v>0</v>
      </c>
      <c r="AF32" s="137">
        <f>AF34</f>
        <v>0</v>
      </c>
      <c r="AG32" s="134">
        <f t="shared" si="27"/>
        <v>0</v>
      </c>
      <c r="AH32" s="134">
        <f t="shared" si="27"/>
        <v>0</v>
      </c>
      <c r="AI32" s="134">
        <f t="shared" si="27"/>
        <v>0</v>
      </c>
      <c r="AJ32" s="134">
        <f t="shared" si="27"/>
        <v>0</v>
      </c>
      <c r="AK32" s="158"/>
      <c r="AL32" s="158">
        <f t="shared" si="6"/>
        <v>0</v>
      </c>
      <c r="AM32" s="138"/>
      <c r="AN32" s="138"/>
      <c r="AO32" s="138"/>
      <c r="AP32" s="138"/>
      <c r="AQ32" s="118"/>
      <c r="AR32" s="118"/>
      <c r="AS32" s="118"/>
      <c r="AT32" s="118"/>
      <c r="AU32" s="574"/>
      <c r="AV32" s="574"/>
      <c r="AW32" s="575"/>
      <c r="AX32" s="553"/>
      <c r="AY32" s="553"/>
      <c r="AZ32" s="553"/>
      <c r="BA32" s="553"/>
      <c r="BB32" s="553"/>
      <c r="BC32" s="553"/>
      <c r="BD32" s="553"/>
      <c r="BE32" s="554"/>
    </row>
    <row r="33" spans="2:57" ht="27" customHeight="1" thickBot="1">
      <c r="B33" s="282" t="s">
        <v>162</v>
      </c>
      <c r="C33" s="354" t="s">
        <v>163</v>
      </c>
      <c r="D33" s="86" t="s">
        <v>17</v>
      </c>
      <c r="E33" s="92">
        <v>12</v>
      </c>
      <c r="F33" s="92">
        <v>7</v>
      </c>
      <c r="G33" s="92">
        <v>8</v>
      </c>
      <c r="H33" s="92">
        <v>8</v>
      </c>
      <c r="I33" s="92">
        <v>8</v>
      </c>
      <c r="J33" s="92">
        <v>8</v>
      </c>
      <c r="K33" s="92">
        <v>6</v>
      </c>
      <c r="L33" s="92">
        <v>7</v>
      </c>
      <c r="M33" s="92">
        <v>9</v>
      </c>
      <c r="N33" s="92">
        <v>7</v>
      </c>
      <c r="O33" s="92">
        <v>13</v>
      </c>
      <c r="P33" s="92">
        <v>7</v>
      </c>
      <c r="Q33" s="137"/>
      <c r="R33" s="137"/>
      <c r="S33" s="137"/>
      <c r="T33" s="137"/>
      <c r="U33" s="137"/>
      <c r="V33" s="573">
        <f t="shared" si="4"/>
        <v>100</v>
      </c>
      <c r="W33" s="544"/>
      <c r="X33" s="189">
        <v>10</v>
      </c>
      <c r="Y33" s="189">
        <v>10</v>
      </c>
      <c r="Z33" s="189">
        <v>10</v>
      </c>
      <c r="AA33" s="189">
        <v>10</v>
      </c>
      <c r="AB33" s="189">
        <v>10</v>
      </c>
      <c r="AC33" s="137"/>
      <c r="AD33" s="137"/>
      <c r="AE33" s="137"/>
      <c r="AF33" s="137"/>
      <c r="AG33" s="153">
        <v>10</v>
      </c>
      <c r="AH33" s="153">
        <v>10</v>
      </c>
      <c r="AI33" s="153">
        <v>10</v>
      </c>
      <c r="AJ33" s="153">
        <v>4</v>
      </c>
      <c r="AK33" s="158"/>
      <c r="AL33" s="158">
        <f t="shared" si="6"/>
        <v>84</v>
      </c>
      <c r="AM33" s="141"/>
      <c r="AN33" s="141"/>
      <c r="AO33" s="141"/>
      <c r="AP33" s="141"/>
      <c r="AQ33" s="118"/>
      <c r="AR33" s="118"/>
      <c r="AS33" s="118"/>
      <c r="AT33" s="118"/>
      <c r="AU33" s="574"/>
      <c r="AV33" s="574"/>
      <c r="AW33" s="575"/>
      <c r="AX33" s="553"/>
      <c r="AY33" s="553"/>
      <c r="AZ33" s="553"/>
      <c r="BA33" s="553"/>
      <c r="BB33" s="553"/>
      <c r="BC33" s="553"/>
      <c r="BD33" s="553"/>
      <c r="BE33" s="554"/>
    </row>
    <row r="34" spans="2:57" ht="36" customHeight="1" thickBot="1">
      <c r="B34" s="283"/>
      <c r="C34" s="355"/>
      <c r="D34" s="86" t="s">
        <v>18</v>
      </c>
      <c r="E34" s="96"/>
      <c r="F34" s="96">
        <v>4</v>
      </c>
      <c r="G34" s="96">
        <v>4</v>
      </c>
      <c r="H34" s="96">
        <v>4</v>
      </c>
      <c r="I34" s="96">
        <v>4</v>
      </c>
      <c r="J34" s="96"/>
      <c r="K34" s="96">
        <v>4</v>
      </c>
      <c r="L34" s="96">
        <v>4</v>
      </c>
      <c r="M34" s="96"/>
      <c r="N34" s="96">
        <v>4</v>
      </c>
      <c r="O34" s="96"/>
      <c r="P34" s="96">
        <v>4</v>
      </c>
      <c r="Q34" s="137"/>
      <c r="R34" s="137"/>
      <c r="S34" s="137"/>
      <c r="T34" s="137"/>
      <c r="U34" s="137"/>
      <c r="V34" s="573">
        <f t="shared" si="4"/>
        <v>32</v>
      </c>
      <c r="W34" s="544"/>
      <c r="X34" s="153"/>
      <c r="Y34" s="153"/>
      <c r="Z34" s="153"/>
      <c r="AA34" s="153"/>
      <c r="AB34" s="153"/>
      <c r="AC34" s="137"/>
      <c r="AD34" s="137"/>
      <c r="AE34" s="137"/>
      <c r="AF34" s="137"/>
      <c r="AG34" s="153"/>
      <c r="AH34" s="153"/>
      <c r="AI34" s="153"/>
      <c r="AJ34" s="153"/>
      <c r="AK34" s="158"/>
      <c r="AL34" s="158">
        <f t="shared" si="6"/>
        <v>0</v>
      </c>
      <c r="AM34" s="141"/>
      <c r="AN34" s="141"/>
      <c r="AO34" s="141"/>
      <c r="AP34" s="141"/>
      <c r="AQ34" s="118"/>
      <c r="AR34" s="118"/>
      <c r="AS34" s="118"/>
      <c r="AT34" s="118"/>
      <c r="AU34" s="574"/>
      <c r="AV34" s="574"/>
      <c r="AW34" s="575"/>
      <c r="AX34" s="553"/>
      <c r="AY34" s="553"/>
      <c r="AZ34" s="553"/>
      <c r="BA34" s="553"/>
      <c r="BB34" s="553"/>
      <c r="BC34" s="553"/>
      <c r="BD34" s="553"/>
      <c r="BE34" s="554"/>
    </row>
    <row r="35" spans="2:57" ht="30" customHeight="1" thickBot="1">
      <c r="B35" s="282" t="s">
        <v>168</v>
      </c>
      <c r="C35" s="377" t="s">
        <v>169</v>
      </c>
      <c r="D35" s="86" t="s">
        <v>17</v>
      </c>
      <c r="E35" s="92">
        <v>6</v>
      </c>
      <c r="F35" s="92">
        <v>5</v>
      </c>
      <c r="G35" s="92">
        <v>4</v>
      </c>
      <c r="H35" s="92">
        <v>4</v>
      </c>
      <c r="I35" s="92">
        <v>4</v>
      </c>
      <c r="J35" s="92">
        <v>6</v>
      </c>
      <c r="K35" s="92">
        <v>5</v>
      </c>
      <c r="L35" s="92">
        <v>6</v>
      </c>
      <c r="M35" s="92">
        <v>6</v>
      </c>
      <c r="N35" s="92">
        <v>6</v>
      </c>
      <c r="O35" s="92">
        <v>6</v>
      </c>
      <c r="P35" s="92">
        <v>6</v>
      </c>
      <c r="Q35" s="137"/>
      <c r="R35" s="137"/>
      <c r="S35" s="137"/>
      <c r="T35" s="137"/>
      <c r="U35" s="137"/>
      <c r="V35" s="573">
        <f aca="true" t="shared" si="29" ref="V35:V44">SUM(E35:U35)</f>
        <v>64</v>
      </c>
      <c r="W35" s="544"/>
      <c r="X35" s="153">
        <v>5</v>
      </c>
      <c r="Y35" s="153">
        <v>5</v>
      </c>
      <c r="Z35" s="153">
        <v>5</v>
      </c>
      <c r="AA35" s="153">
        <v>4</v>
      </c>
      <c r="AB35" s="153">
        <v>6</v>
      </c>
      <c r="AC35" s="137"/>
      <c r="AD35" s="137"/>
      <c r="AE35" s="137"/>
      <c r="AF35" s="137"/>
      <c r="AG35" s="153">
        <v>5</v>
      </c>
      <c r="AH35" s="153">
        <v>5</v>
      </c>
      <c r="AI35" s="153">
        <v>5</v>
      </c>
      <c r="AJ35" s="153">
        <v>2</v>
      </c>
      <c r="AK35" s="158"/>
      <c r="AL35" s="158">
        <f t="shared" si="6"/>
        <v>42</v>
      </c>
      <c r="AM35" s="141"/>
      <c r="AN35" s="141"/>
      <c r="AO35" s="141"/>
      <c r="AP35" s="141"/>
      <c r="AQ35" s="118"/>
      <c r="AR35" s="118"/>
      <c r="AS35" s="118"/>
      <c r="AT35" s="118"/>
      <c r="AU35" s="574"/>
      <c r="AV35" s="574"/>
      <c r="AW35" s="575"/>
      <c r="AX35" s="553"/>
      <c r="AY35" s="553"/>
      <c r="AZ35" s="553"/>
      <c r="BA35" s="553"/>
      <c r="BB35" s="553"/>
      <c r="BC35" s="553"/>
      <c r="BD35" s="553"/>
      <c r="BE35" s="554"/>
    </row>
    <row r="36" spans="2:57" ht="29.25" customHeight="1" thickBot="1">
      <c r="B36" s="283"/>
      <c r="C36" s="378"/>
      <c r="D36" s="86" t="s">
        <v>18</v>
      </c>
      <c r="E36" s="96"/>
      <c r="F36" s="96">
        <v>2</v>
      </c>
      <c r="G36" s="96">
        <v>2</v>
      </c>
      <c r="H36" s="96">
        <v>2</v>
      </c>
      <c r="I36" s="96">
        <v>2</v>
      </c>
      <c r="J36" s="96"/>
      <c r="K36" s="96">
        <v>2</v>
      </c>
      <c r="L36" s="96"/>
      <c r="M36" s="96"/>
      <c r="N36" s="96"/>
      <c r="O36" s="96"/>
      <c r="P36" s="96"/>
      <c r="Q36" s="137"/>
      <c r="R36" s="137"/>
      <c r="S36" s="137"/>
      <c r="T36" s="137"/>
      <c r="U36" s="137"/>
      <c r="V36" s="573">
        <f t="shared" si="29"/>
        <v>10</v>
      </c>
      <c r="W36" s="544"/>
      <c r="X36" s="153"/>
      <c r="Y36" s="153"/>
      <c r="Z36" s="153"/>
      <c r="AA36" s="153"/>
      <c r="AB36" s="153"/>
      <c r="AC36" s="137"/>
      <c r="AD36" s="137"/>
      <c r="AE36" s="137"/>
      <c r="AF36" s="137"/>
      <c r="AG36" s="153"/>
      <c r="AH36" s="153"/>
      <c r="AI36" s="153"/>
      <c r="AJ36" s="153"/>
      <c r="AK36" s="158"/>
      <c r="AL36" s="158">
        <f t="shared" si="6"/>
        <v>0</v>
      </c>
      <c r="AM36" s="141"/>
      <c r="AN36" s="141"/>
      <c r="AO36" s="141"/>
      <c r="AP36" s="141"/>
      <c r="AQ36" s="118"/>
      <c r="AR36" s="118"/>
      <c r="AS36" s="118"/>
      <c r="AT36" s="118"/>
      <c r="AU36" s="574"/>
      <c r="AV36" s="574"/>
      <c r="AW36" s="575"/>
      <c r="AX36" s="553"/>
      <c r="AY36" s="553"/>
      <c r="AZ36" s="553"/>
      <c r="BA36" s="553"/>
      <c r="BB36" s="553"/>
      <c r="BC36" s="553"/>
      <c r="BD36" s="553"/>
      <c r="BE36" s="554"/>
    </row>
    <row r="37" spans="2:57" ht="15.75" thickBot="1">
      <c r="B37" s="282" t="s">
        <v>130</v>
      </c>
      <c r="C37" s="372" t="s">
        <v>44</v>
      </c>
      <c r="D37" s="86"/>
      <c r="E37" s="92"/>
      <c r="F37" s="92"/>
      <c r="G37" s="92"/>
      <c r="H37" s="92"/>
      <c r="I37" s="92"/>
      <c r="J37" s="92"/>
      <c r="K37" s="93"/>
      <c r="L37" s="93"/>
      <c r="M37" s="93"/>
      <c r="N37" s="93"/>
      <c r="O37" s="93"/>
      <c r="P37" s="93"/>
      <c r="Q37" s="137">
        <v>36</v>
      </c>
      <c r="R37" s="137">
        <v>36</v>
      </c>
      <c r="S37" s="137">
        <v>36</v>
      </c>
      <c r="T37" s="137">
        <v>36</v>
      </c>
      <c r="U37" s="137">
        <v>36</v>
      </c>
      <c r="V37" s="573">
        <f t="shared" si="29"/>
        <v>180</v>
      </c>
      <c r="W37" s="549"/>
      <c r="X37" s="152"/>
      <c r="Y37" s="152"/>
      <c r="Z37" s="152"/>
      <c r="AA37" s="152"/>
      <c r="AB37" s="152"/>
      <c r="AC37" s="137"/>
      <c r="AD37" s="137"/>
      <c r="AE37" s="137"/>
      <c r="AF37" s="137"/>
      <c r="AG37" s="152"/>
      <c r="AH37" s="152"/>
      <c r="AI37" s="152"/>
      <c r="AJ37" s="152"/>
      <c r="AK37" s="158"/>
      <c r="AL37" s="158">
        <f aca="true" t="shared" si="30" ref="AL37:AL44">SUM(X37:AJ37)</f>
        <v>0</v>
      </c>
      <c r="AM37" s="139"/>
      <c r="AN37" s="139"/>
      <c r="AO37" s="139"/>
      <c r="AP37" s="148"/>
      <c r="AQ37" s="118"/>
      <c r="AR37" s="118"/>
      <c r="AS37" s="118"/>
      <c r="AT37" s="118"/>
      <c r="AU37" s="574"/>
      <c r="AV37" s="574"/>
      <c r="AW37" s="575"/>
      <c r="AX37" s="553"/>
      <c r="AY37" s="553"/>
      <c r="AZ37" s="553"/>
      <c r="BA37" s="553"/>
      <c r="BB37" s="553"/>
      <c r="BC37" s="553"/>
      <c r="BD37" s="553"/>
      <c r="BE37" s="554"/>
    </row>
    <row r="38" spans="2:57" ht="15.75" thickBot="1">
      <c r="B38" s="283"/>
      <c r="C38" s="373"/>
      <c r="D38" s="86"/>
      <c r="E38" s="92"/>
      <c r="F38" s="92"/>
      <c r="G38" s="92"/>
      <c r="H38" s="92"/>
      <c r="I38" s="92"/>
      <c r="J38" s="92"/>
      <c r="K38" s="93"/>
      <c r="L38" s="93"/>
      <c r="M38" s="93"/>
      <c r="N38" s="93"/>
      <c r="O38" s="93"/>
      <c r="P38" s="93"/>
      <c r="Q38" s="137"/>
      <c r="R38" s="137"/>
      <c r="S38" s="137"/>
      <c r="T38" s="137"/>
      <c r="U38" s="137"/>
      <c r="V38" s="573">
        <f t="shared" si="29"/>
        <v>0</v>
      </c>
      <c r="W38" s="549"/>
      <c r="X38" s="152"/>
      <c r="Y38" s="152"/>
      <c r="Z38" s="152"/>
      <c r="AA38" s="152"/>
      <c r="AB38" s="152"/>
      <c r="AC38" s="137"/>
      <c r="AD38" s="137"/>
      <c r="AE38" s="137"/>
      <c r="AF38" s="137"/>
      <c r="AG38" s="152"/>
      <c r="AH38" s="152"/>
      <c r="AI38" s="152"/>
      <c r="AJ38" s="152"/>
      <c r="AK38" s="158"/>
      <c r="AL38" s="158">
        <f t="shared" si="30"/>
        <v>0</v>
      </c>
      <c r="AM38" s="139"/>
      <c r="AN38" s="139"/>
      <c r="AO38" s="139"/>
      <c r="AP38" s="148"/>
      <c r="AQ38" s="118"/>
      <c r="AR38" s="118"/>
      <c r="AS38" s="118"/>
      <c r="AT38" s="118"/>
      <c r="AU38" s="574"/>
      <c r="AV38" s="574"/>
      <c r="AW38" s="575"/>
      <c r="AX38" s="553"/>
      <c r="AY38" s="553"/>
      <c r="AZ38" s="553"/>
      <c r="BA38" s="553"/>
      <c r="BB38" s="553"/>
      <c r="BC38" s="553"/>
      <c r="BD38" s="553"/>
      <c r="BE38" s="554"/>
    </row>
    <row r="39" spans="2:57" ht="15.75" thickBot="1">
      <c r="B39" s="476" t="s">
        <v>103</v>
      </c>
      <c r="C39" s="478" t="s">
        <v>170</v>
      </c>
      <c r="D39" s="135" t="s">
        <v>17</v>
      </c>
      <c r="E39" s="136">
        <f>E41</f>
        <v>10</v>
      </c>
      <c r="F39" s="136">
        <f aca="true" t="shared" si="31" ref="F39:P39">F41</f>
        <v>10</v>
      </c>
      <c r="G39" s="136">
        <f t="shared" si="31"/>
        <v>10</v>
      </c>
      <c r="H39" s="136">
        <f t="shared" si="31"/>
        <v>10</v>
      </c>
      <c r="I39" s="136">
        <f t="shared" si="31"/>
        <v>10</v>
      </c>
      <c r="J39" s="136">
        <f t="shared" si="31"/>
        <v>10</v>
      </c>
      <c r="K39" s="136">
        <f t="shared" si="31"/>
        <v>10</v>
      </c>
      <c r="L39" s="136">
        <f t="shared" si="31"/>
        <v>8</v>
      </c>
      <c r="M39" s="136">
        <f t="shared" si="31"/>
        <v>8</v>
      </c>
      <c r="N39" s="136">
        <f t="shared" si="31"/>
        <v>8</v>
      </c>
      <c r="O39" s="136">
        <f t="shared" si="31"/>
        <v>8</v>
      </c>
      <c r="P39" s="136">
        <f t="shared" si="31"/>
        <v>8</v>
      </c>
      <c r="Q39" s="137">
        <f>Q43</f>
        <v>0</v>
      </c>
      <c r="R39" s="137">
        <f>R43</f>
        <v>0</v>
      </c>
      <c r="S39" s="137">
        <f>S43</f>
        <v>0</v>
      </c>
      <c r="T39" s="137">
        <f>T41</f>
        <v>0</v>
      </c>
      <c r="U39" s="137">
        <f>U41</f>
        <v>0</v>
      </c>
      <c r="V39" s="573">
        <f t="shared" si="29"/>
        <v>110</v>
      </c>
      <c r="W39" s="549"/>
      <c r="X39" s="136">
        <f aca="true" t="shared" si="32" ref="X39:AB40">X41</f>
        <v>7</v>
      </c>
      <c r="Y39" s="136">
        <f t="shared" si="32"/>
        <v>7</v>
      </c>
      <c r="Z39" s="136">
        <f t="shared" si="32"/>
        <v>7</v>
      </c>
      <c r="AA39" s="136">
        <f t="shared" si="32"/>
        <v>8</v>
      </c>
      <c r="AB39" s="136">
        <f t="shared" si="32"/>
        <v>6</v>
      </c>
      <c r="AC39" s="137">
        <f aca="true" t="shared" si="33" ref="AC39:AE40">AC41+AC43</f>
        <v>36</v>
      </c>
      <c r="AD39" s="137">
        <f t="shared" si="33"/>
        <v>36</v>
      </c>
      <c r="AE39" s="137">
        <f t="shared" si="33"/>
        <v>36</v>
      </c>
      <c r="AF39" s="137">
        <f>AF41+AF43</f>
        <v>36</v>
      </c>
      <c r="AG39" s="136">
        <f aca="true" t="shared" si="34" ref="AG39:AJ40">AG41</f>
        <v>7</v>
      </c>
      <c r="AH39" s="136">
        <f t="shared" si="34"/>
        <v>7</v>
      </c>
      <c r="AI39" s="136">
        <f t="shared" si="34"/>
        <v>7</v>
      </c>
      <c r="AJ39" s="136">
        <f t="shared" si="34"/>
        <v>4</v>
      </c>
      <c r="AK39" s="158"/>
      <c r="AL39" s="158">
        <f t="shared" si="30"/>
        <v>204</v>
      </c>
      <c r="AM39" s="139"/>
      <c r="AN39" s="139"/>
      <c r="AO39" s="139"/>
      <c r="AP39" s="139"/>
      <c r="AQ39" s="118"/>
      <c r="AR39" s="118"/>
      <c r="AS39" s="118"/>
      <c r="AT39" s="118"/>
      <c r="AU39" s="574"/>
      <c r="AV39" s="574"/>
      <c r="AW39" s="575"/>
      <c r="AX39" s="553"/>
      <c r="AY39" s="553"/>
      <c r="AZ39" s="553"/>
      <c r="BA39" s="553"/>
      <c r="BB39" s="553"/>
      <c r="BC39" s="553"/>
      <c r="BD39" s="553"/>
      <c r="BE39" s="554"/>
    </row>
    <row r="40" spans="2:57" ht="15.75" thickBot="1">
      <c r="B40" s="477"/>
      <c r="C40" s="479"/>
      <c r="D40" s="135" t="s">
        <v>18</v>
      </c>
      <c r="E40" s="136">
        <f>E42</f>
        <v>0</v>
      </c>
      <c r="F40" s="136">
        <f aca="true" t="shared" si="35" ref="F40:S40">F42</f>
        <v>0</v>
      </c>
      <c r="G40" s="136">
        <f t="shared" si="35"/>
        <v>0</v>
      </c>
      <c r="H40" s="136">
        <f t="shared" si="35"/>
        <v>0</v>
      </c>
      <c r="I40" s="136">
        <f t="shared" si="35"/>
        <v>0</v>
      </c>
      <c r="J40" s="136">
        <f t="shared" si="35"/>
        <v>2</v>
      </c>
      <c r="K40" s="136">
        <f t="shared" si="35"/>
        <v>0</v>
      </c>
      <c r="L40" s="136">
        <f t="shared" si="35"/>
        <v>2</v>
      </c>
      <c r="M40" s="136">
        <f t="shared" si="35"/>
        <v>2</v>
      </c>
      <c r="N40" s="136">
        <f t="shared" si="35"/>
        <v>2</v>
      </c>
      <c r="O40" s="136">
        <f t="shared" si="35"/>
        <v>0</v>
      </c>
      <c r="P40" s="136">
        <f t="shared" si="35"/>
        <v>2</v>
      </c>
      <c r="Q40" s="137">
        <f t="shared" si="35"/>
        <v>0</v>
      </c>
      <c r="R40" s="137">
        <f t="shared" si="35"/>
        <v>0</v>
      </c>
      <c r="S40" s="137">
        <f t="shared" si="35"/>
        <v>0</v>
      </c>
      <c r="T40" s="137">
        <f>T42</f>
        <v>0</v>
      </c>
      <c r="U40" s="137">
        <f>U42</f>
        <v>0</v>
      </c>
      <c r="V40" s="573">
        <f t="shared" si="29"/>
        <v>10</v>
      </c>
      <c r="W40" s="549"/>
      <c r="X40" s="136">
        <f t="shared" si="32"/>
        <v>0</v>
      </c>
      <c r="Y40" s="136">
        <f t="shared" si="32"/>
        <v>0</v>
      </c>
      <c r="Z40" s="136">
        <f t="shared" si="32"/>
        <v>0</v>
      </c>
      <c r="AA40" s="136">
        <f t="shared" si="32"/>
        <v>0</v>
      </c>
      <c r="AB40" s="136">
        <f t="shared" si="32"/>
        <v>0</v>
      </c>
      <c r="AC40" s="137">
        <f t="shared" si="33"/>
        <v>0</v>
      </c>
      <c r="AD40" s="137">
        <f t="shared" si="33"/>
        <v>0</v>
      </c>
      <c r="AE40" s="137">
        <f t="shared" si="33"/>
        <v>0</v>
      </c>
      <c r="AF40" s="137">
        <f>AF42+AF44</f>
        <v>0</v>
      </c>
      <c r="AG40" s="136">
        <f t="shared" si="34"/>
        <v>0</v>
      </c>
      <c r="AH40" s="136">
        <f t="shared" si="34"/>
        <v>0</v>
      </c>
      <c r="AI40" s="136">
        <f t="shared" si="34"/>
        <v>0</v>
      </c>
      <c r="AJ40" s="136">
        <f t="shared" si="34"/>
        <v>0</v>
      </c>
      <c r="AK40" s="158"/>
      <c r="AL40" s="158">
        <f t="shared" si="30"/>
        <v>0</v>
      </c>
      <c r="AM40" s="139"/>
      <c r="AN40" s="139"/>
      <c r="AO40" s="139"/>
      <c r="AP40" s="139"/>
      <c r="AQ40" s="118"/>
      <c r="AR40" s="118"/>
      <c r="AS40" s="118"/>
      <c r="AT40" s="118"/>
      <c r="AU40" s="574"/>
      <c r="AV40" s="574"/>
      <c r="AW40" s="575"/>
      <c r="AX40" s="553"/>
      <c r="AY40" s="553"/>
      <c r="AZ40" s="553"/>
      <c r="BA40" s="553"/>
      <c r="BB40" s="553"/>
      <c r="BC40" s="553"/>
      <c r="BD40" s="553"/>
      <c r="BE40" s="554"/>
    </row>
    <row r="41" spans="2:57" ht="15.75" thickBot="1">
      <c r="B41" s="282" t="s">
        <v>104</v>
      </c>
      <c r="C41" s="372" t="s">
        <v>171</v>
      </c>
      <c r="D41" s="86" t="s">
        <v>17</v>
      </c>
      <c r="E41" s="92">
        <v>10</v>
      </c>
      <c r="F41" s="92">
        <v>10</v>
      </c>
      <c r="G41" s="92">
        <v>10</v>
      </c>
      <c r="H41" s="92">
        <v>10</v>
      </c>
      <c r="I41" s="92">
        <v>10</v>
      </c>
      <c r="J41" s="92">
        <v>10</v>
      </c>
      <c r="K41" s="92">
        <v>10</v>
      </c>
      <c r="L41" s="92">
        <v>8</v>
      </c>
      <c r="M41" s="92">
        <v>8</v>
      </c>
      <c r="N41" s="92">
        <v>8</v>
      </c>
      <c r="O41" s="92">
        <v>8</v>
      </c>
      <c r="P41" s="92">
        <v>8</v>
      </c>
      <c r="Q41" s="137"/>
      <c r="R41" s="137"/>
      <c r="S41" s="137"/>
      <c r="T41" s="137"/>
      <c r="U41" s="137"/>
      <c r="V41" s="573">
        <f t="shared" si="29"/>
        <v>110</v>
      </c>
      <c r="W41" s="549"/>
      <c r="X41" s="152">
        <v>7</v>
      </c>
      <c r="Y41" s="189">
        <v>7</v>
      </c>
      <c r="Z41" s="189">
        <v>7</v>
      </c>
      <c r="AA41" s="189">
        <v>8</v>
      </c>
      <c r="AB41" s="189">
        <v>6</v>
      </c>
      <c r="AC41" s="137"/>
      <c r="AD41" s="137"/>
      <c r="AE41" s="137"/>
      <c r="AF41" s="137"/>
      <c r="AG41" s="152">
        <v>7</v>
      </c>
      <c r="AH41" s="189">
        <v>7</v>
      </c>
      <c r="AI41" s="152">
        <v>7</v>
      </c>
      <c r="AJ41" s="152">
        <v>4</v>
      </c>
      <c r="AK41" s="158"/>
      <c r="AL41" s="158">
        <f t="shared" si="30"/>
        <v>60</v>
      </c>
      <c r="AM41" s="139"/>
      <c r="AN41" s="139"/>
      <c r="AO41" s="139"/>
      <c r="AP41" s="148"/>
      <c r="AQ41" s="118"/>
      <c r="AR41" s="118"/>
      <c r="AS41" s="118"/>
      <c r="AT41" s="118"/>
      <c r="AU41" s="574"/>
      <c r="AV41" s="574"/>
      <c r="AW41" s="575"/>
      <c r="AX41" s="553"/>
      <c r="AY41" s="553"/>
      <c r="AZ41" s="553"/>
      <c r="BA41" s="553"/>
      <c r="BB41" s="553"/>
      <c r="BC41" s="553"/>
      <c r="BD41" s="553"/>
      <c r="BE41" s="554"/>
    </row>
    <row r="42" spans="2:57" ht="18" customHeight="1" thickBot="1">
      <c r="B42" s="283"/>
      <c r="C42" s="373"/>
      <c r="D42" s="86" t="s">
        <v>18</v>
      </c>
      <c r="E42" s="92"/>
      <c r="F42" s="92"/>
      <c r="G42" s="92"/>
      <c r="H42" s="92"/>
      <c r="I42" s="92"/>
      <c r="J42" s="92">
        <v>2</v>
      </c>
      <c r="K42" s="92"/>
      <c r="L42" s="92">
        <v>2</v>
      </c>
      <c r="M42" s="92">
        <v>2</v>
      </c>
      <c r="N42" s="92">
        <v>2</v>
      </c>
      <c r="O42" s="92"/>
      <c r="P42" s="92">
        <v>2</v>
      </c>
      <c r="Q42" s="137"/>
      <c r="R42" s="137"/>
      <c r="S42" s="137"/>
      <c r="T42" s="137"/>
      <c r="U42" s="137"/>
      <c r="V42" s="573">
        <f t="shared" si="29"/>
        <v>10</v>
      </c>
      <c r="W42" s="549"/>
      <c r="X42" s="152"/>
      <c r="Y42" s="152"/>
      <c r="Z42" s="152"/>
      <c r="AA42" s="152"/>
      <c r="AB42" s="152"/>
      <c r="AC42" s="137"/>
      <c r="AD42" s="137"/>
      <c r="AE42" s="137"/>
      <c r="AF42" s="137"/>
      <c r="AG42" s="152"/>
      <c r="AH42" s="152"/>
      <c r="AI42" s="152"/>
      <c r="AJ42" s="152"/>
      <c r="AK42" s="158"/>
      <c r="AL42" s="158">
        <f t="shared" si="30"/>
        <v>0</v>
      </c>
      <c r="AM42" s="139"/>
      <c r="AN42" s="139"/>
      <c r="AO42" s="139"/>
      <c r="AP42" s="148"/>
      <c r="AQ42" s="118"/>
      <c r="AR42" s="118"/>
      <c r="AS42" s="118"/>
      <c r="AT42" s="118"/>
      <c r="AU42" s="574"/>
      <c r="AV42" s="574"/>
      <c r="AW42" s="575"/>
      <c r="AX42" s="553"/>
      <c r="AY42" s="553"/>
      <c r="AZ42" s="553"/>
      <c r="BA42" s="553"/>
      <c r="BB42" s="553"/>
      <c r="BC42" s="553"/>
      <c r="BD42" s="553"/>
      <c r="BE42" s="554"/>
    </row>
    <row r="43" spans="2:57" ht="15.75" thickBot="1">
      <c r="B43" s="282" t="s">
        <v>135</v>
      </c>
      <c r="C43" s="372" t="s">
        <v>44</v>
      </c>
      <c r="D43" s="86"/>
      <c r="E43" s="92"/>
      <c r="F43" s="92"/>
      <c r="G43" s="92"/>
      <c r="H43" s="92"/>
      <c r="I43" s="92"/>
      <c r="J43" s="92"/>
      <c r="K43" s="93"/>
      <c r="L43" s="93"/>
      <c r="M43" s="93"/>
      <c r="N43" s="93"/>
      <c r="O43" s="93"/>
      <c r="P43" s="93"/>
      <c r="Q43" s="137"/>
      <c r="R43" s="137"/>
      <c r="S43" s="137"/>
      <c r="T43" s="137"/>
      <c r="U43" s="137"/>
      <c r="V43" s="573">
        <f t="shared" si="29"/>
        <v>0</v>
      </c>
      <c r="W43" s="549"/>
      <c r="X43" s="152"/>
      <c r="Y43" s="152"/>
      <c r="Z43" s="152"/>
      <c r="AA43" s="152"/>
      <c r="AB43" s="152"/>
      <c r="AC43" s="137">
        <v>36</v>
      </c>
      <c r="AD43" s="137">
        <v>36</v>
      </c>
      <c r="AE43" s="137">
        <v>36</v>
      </c>
      <c r="AF43" s="137">
        <v>36</v>
      </c>
      <c r="AG43" s="152"/>
      <c r="AH43" s="152"/>
      <c r="AI43" s="152"/>
      <c r="AJ43" s="152"/>
      <c r="AK43" s="158"/>
      <c r="AL43" s="158">
        <f t="shared" si="30"/>
        <v>144</v>
      </c>
      <c r="AM43" s="139"/>
      <c r="AN43" s="139"/>
      <c r="AO43" s="139"/>
      <c r="AP43" s="148"/>
      <c r="AQ43" s="118"/>
      <c r="AR43" s="118"/>
      <c r="AS43" s="118"/>
      <c r="AT43" s="118"/>
      <c r="AU43" s="574"/>
      <c r="AV43" s="574"/>
      <c r="AW43" s="575"/>
      <c r="AX43" s="553"/>
      <c r="AY43" s="553"/>
      <c r="AZ43" s="553"/>
      <c r="BA43" s="553"/>
      <c r="BB43" s="553"/>
      <c r="BC43" s="553"/>
      <c r="BD43" s="553"/>
      <c r="BE43" s="554"/>
    </row>
    <row r="44" spans="2:57" ht="15.75" thickBot="1">
      <c r="B44" s="283"/>
      <c r="C44" s="373"/>
      <c r="D44" s="86"/>
      <c r="E44" s="92"/>
      <c r="F44" s="92"/>
      <c r="G44" s="92"/>
      <c r="H44" s="92"/>
      <c r="I44" s="92"/>
      <c r="J44" s="92"/>
      <c r="K44" s="93"/>
      <c r="L44" s="93"/>
      <c r="M44" s="93"/>
      <c r="N44" s="93"/>
      <c r="O44" s="93"/>
      <c r="P44" s="93"/>
      <c r="Q44" s="137"/>
      <c r="R44" s="137"/>
      <c r="S44" s="137"/>
      <c r="T44" s="137"/>
      <c r="U44" s="137"/>
      <c r="V44" s="573">
        <f t="shared" si="29"/>
        <v>0</v>
      </c>
      <c r="W44" s="549"/>
      <c r="X44" s="152"/>
      <c r="Y44" s="152"/>
      <c r="Z44" s="152"/>
      <c r="AA44" s="152"/>
      <c r="AB44" s="152"/>
      <c r="AC44" s="137"/>
      <c r="AD44" s="137"/>
      <c r="AE44" s="137"/>
      <c r="AF44" s="137"/>
      <c r="AG44" s="152"/>
      <c r="AH44" s="152"/>
      <c r="AI44" s="152"/>
      <c r="AJ44" s="152"/>
      <c r="AK44" s="158"/>
      <c r="AL44" s="158">
        <f t="shared" si="30"/>
        <v>0</v>
      </c>
      <c r="AM44" s="139"/>
      <c r="AN44" s="139"/>
      <c r="AO44" s="139"/>
      <c r="AP44" s="148"/>
      <c r="AQ44" s="118"/>
      <c r="AR44" s="118"/>
      <c r="AS44" s="118"/>
      <c r="AT44" s="118"/>
      <c r="AU44" s="574"/>
      <c r="AV44" s="574"/>
      <c r="AW44" s="575"/>
      <c r="AX44" s="553"/>
      <c r="AY44" s="553"/>
      <c r="AZ44" s="553"/>
      <c r="BA44" s="553"/>
      <c r="BB44" s="553"/>
      <c r="BC44" s="553"/>
      <c r="BD44" s="553"/>
      <c r="BE44" s="554"/>
    </row>
    <row r="45" spans="2:57" ht="15.75" thickBot="1">
      <c r="B45" s="282" t="s">
        <v>136</v>
      </c>
      <c r="C45" s="372" t="s">
        <v>137</v>
      </c>
      <c r="D45" s="86"/>
      <c r="E45" s="92"/>
      <c r="F45" s="92"/>
      <c r="G45" s="92"/>
      <c r="H45" s="92"/>
      <c r="I45" s="92"/>
      <c r="J45" s="92"/>
      <c r="K45" s="93"/>
      <c r="L45" s="93"/>
      <c r="M45" s="93"/>
      <c r="N45" s="93"/>
      <c r="O45" s="93"/>
      <c r="P45" s="93"/>
      <c r="Q45" s="137"/>
      <c r="R45" s="137"/>
      <c r="S45" s="137"/>
      <c r="T45" s="137"/>
      <c r="U45" s="137"/>
      <c r="V45" s="573">
        <f t="shared" si="4"/>
        <v>0</v>
      </c>
      <c r="W45" s="549"/>
      <c r="X45" s="152"/>
      <c r="Y45" s="152"/>
      <c r="Z45" s="152"/>
      <c r="AA45" s="152"/>
      <c r="AB45" s="152"/>
      <c r="AC45" s="137"/>
      <c r="AD45" s="137"/>
      <c r="AE45" s="137"/>
      <c r="AF45" s="137"/>
      <c r="AG45" s="152"/>
      <c r="AH45" s="152"/>
      <c r="AI45" s="152"/>
      <c r="AJ45" s="152"/>
      <c r="AK45" s="158"/>
      <c r="AL45" s="158">
        <f t="shared" si="6"/>
        <v>0</v>
      </c>
      <c r="AM45" s="139">
        <v>36</v>
      </c>
      <c r="AN45" s="139">
        <v>36</v>
      </c>
      <c r="AO45" s="139">
        <v>36</v>
      </c>
      <c r="AP45" s="148">
        <v>36</v>
      </c>
      <c r="AQ45" s="118"/>
      <c r="AR45" s="118"/>
      <c r="AS45" s="118"/>
      <c r="AT45" s="118"/>
      <c r="AU45" s="574"/>
      <c r="AV45" s="574"/>
      <c r="AW45" s="575"/>
      <c r="AX45" s="553"/>
      <c r="AY45" s="553"/>
      <c r="AZ45" s="553"/>
      <c r="BA45" s="553"/>
      <c r="BB45" s="553"/>
      <c r="BC45" s="553"/>
      <c r="BD45" s="553"/>
      <c r="BE45" s="554"/>
    </row>
    <row r="46" spans="2:57" ht="15.75" thickBot="1">
      <c r="B46" s="283"/>
      <c r="C46" s="373"/>
      <c r="D46" s="86"/>
      <c r="E46" s="92"/>
      <c r="F46" s="92"/>
      <c r="G46" s="92"/>
      <c r="H46" s="92"/>
      <c r="I46" s="92"/>
      <c r="J46" s="92"/>
      <c r="K46" s="93"/>
      <c r="L46" s="93"/>
      <c r="M46" s="93"/>
      <c r="N46" s="93"/>
      <c r="O46" s="93"/>
      <c r="P46" s="93"/>
      <c r="Q46" s="137"/>
      <c r="R46" s="137"/>
      <c r="S46" s="137"/>
      <c r="T46" s="137"/>
      <c r="U46" s="137"/>
      <c r="V46" s="573">
        <f t="shared" si="4"/>
        <v>0</v>
      </c>
      <c r="W46" s="549"/>
      <c r="X46" s="152"/>
      <c r="Y46" s="152"/>
      <c r="Z46" s="152"/>
      <c r="AA46" s="152"/>
      <c r="AB46" s="152"/>
      <c r="AC46" s="137"/>
      <c r="AD46" s="137"/>
      <c r="AE46" s="137"/>
      <c r="AF46" s="137"/>
      <c r="AG46" s="152"/>
      <c r="AH46" s="152"/>
      <c r="AI46" s="152"/>
      <c r="AJ46" s="152"/>
      <c r="AK46" s="158"/>
      <c r="AL46" s="158">
        <f t="shared" si="6"/>
        <v>0</v>
      </c>
      <c r="AM46" s="139"/>
      <c r="AN46" s="139"/>
      <c r="AO46" s="139"/>
      <c r="AP46" s="148"/>
      <c r="AQ46" s="118"/>
      <c r="AR46" s="118"/>
      <c r="AS46" s="118"/>
      <c r="AT46" s="118"/>
      <c r="AU46" s="574"/>
      <c r="AV46" s="574"/>
      <c r="AW46" s="575"/>
      <c r="AX46" s="553"/>
      <c r="AY46" s="553"/>
      <c r="AZ46" s="553"/>
      <c r="BA46" s="553"/>
      <c r="BB46" s="553"/>
      <c r="BC46" s="553"/>
      <c r="BD46" s="553"/>
      <c r="BE46" s="554"/>
    </row>
    <row r="47" spans="2:57" ht="15.75" thickBot="1">
      <c r="B47" s="385" t="s">
        <v>37</v>
      </c>
      <c r="C47" s="386"/>
      <c r="D47" s="387"/>
      <c r="E47" s="97">
        <f>E11+E29</f>
        <v>36</v>
      </c>
      <c r="F47" s="97">
        <f>F11+F29</f>
        <v>30</v>
      </c>
      <c r="G47" s="97">
        <f>G11+G29</f>
        <v>30</v>
      </c>
      <c r="H47" s="97">
        <f>H11+H29</f>
        <v>30</v>
      </c>
      <c r="I47" s="97">
        <f>I11+I29</f>
        <v>30</v>
      </c>
      <c r="J47" s="97">
        <f>J11+J29</f>
        <v>30</v>
      </c>
      <c r="K47" s="97">
        <f>K11+K29</f>
        <v>30</v>
      </c>
      <c r="L47" s="97">
        <f>L11+L29</f>
        <v>30</v>
      </c>
      <c r="M47" s="97">
        <f>M11+M29</f>
        <v>30</v>
      </c>
      <c r="N47" s="97">
        <f>N11+N29</f>
        <v>30</v>
      </c>
      <c r="O47" s="97">
        <f>O11+O29</f>
        <v>36</v>
      </c>
      <c r="P47" s="97">
        <f>P11+P29</f>
        <v>30</v>
      </c>
      <c r="Q47" s="137">
        <f>Q11+Q29</f>
        <v>36</v>
      </c>
      <c r="R47" s="137">
        <f>R11+R29</f>
        <v>36</v>
      </c>
      <c r="S47" s="137">
        <f>S11+S29</f>
        <v>36</v>
      </c>
      <c r="T47" s="137">
        <f>T11+T29</f>
        <v>36</v>
      </c>
      <c r="U47" s="137">
        <f>U11+U29</f>
        <v>36</v>
      </c>
      <c r="V47" s="573">
        <f t="shared" si="4"/>
        <v>552</v>
      </c>
      <c r="W47" s="550"/>
      <c r="X47" s="128">
        <f>X11+X29</f>
        <v>36</v>
      </c>
      <c r="Y47" s="128">
        <f>Y11+Y29</f>
        <v>36</v>
      </c>
      <c r="Z47" s="128">
        <f>Z11+Z29</f>
        <v>36</v>
      </c>
      <c r="AA47" s="128">
        <f>AA11+AA29</f>
        <v>36</v>
      </c>
      <c r="AB47" s="128">
        <f>AB11+AB29</f>
        <v>36</v>
      </c>
      <c r="AC47" s="137">
        <f>AC11+AC29</f>
        <v>36</v>
      </c>
      <c r="AD47" s="137">
        <f>AD11+AD29</f>
        <v>36</v>
      </c>
      <c r="AE47" s="137">
        <f>AE11+AE29</f>
        <v>36</v>
      </c>
      <c r="AF47" s="137">
        <f>AF11+AF29</f>
        <v>36</v>
      </c>
      <c r="AG47" s="128">
        <f>AG11+AG29</f>
        <v>36</v>
      </c>
      <c r="AH47" s="128">
        <f>AH11+AH29</f>
        <v>36</v>
      </c>
      <c r="AI47" s="128">
        <f>AI11+AI29</f>
        <v>36</v>
      </c>
      <c r="AJ47" s="128">
        <f>AJ11+AJ29</f>
        <v>18</v>
      </c>
      <c r="AK47" s="158"/>
      <c r="AL47" s="158">
        <f t="shared" si="6"/>
        <v>450</v>
      </c>
      <c r="AM47" s="149"/>
      <c r="AN47" s="149"/>
      <c r="AO47" s="149"/>
      <c r="AP47" s="149"/>
      <c r="AQ47" s="118"/>
      <c r="AR47" s="118"/>
      <c r="AS47" s="118"/>
      <c r="AT47" s="118"/>
      <c r="AU47" s="574"/>
      <c r="AV47" s="574"/>
      <c r="AW47" s="575"/>
      <c r="AX47" s="558"/>
      <c r="AY47" s="558"/>
      <c r="AZ47" s="558"/>
      <c r="BA47" s="558"/>
      <c r="BB47" s="558"/>
      <c r="BC47" s="558"/>
      <c r="BD47" s="558"/>
      <c r="BE47" s="559"/>
    </row>
    <row r="48" spans="2:57" ht="15.75" thickBot="1">
      <c r="B48" s="374" t="s">
        <v>19</v>
      </c>
      <c r="C48" s="375"/>
      <c r="D48" s="376"/>
      <c r="E48" s="97">
        <f>E12+E30</f>
        <v>0</v>
      </c>
      <c r="F48" s="97">
        <f>F12+F30</f>
        <v>6</v>
      </c>
      <c r="G48" s="97">
        <f>G12+G30</f>
        <v>6</v>
      </c>
      <c r="H48" s="97">
        <f>H12+H30</f>
        <v>6</v>
      </c>
      <c r="I48" s="97">
        <f>I12+I30</f>
        <v>6</v>
      </c>
      <c r="J48" s="97">
        <f>J12+J30</f>
        <v>6</v>
      </c>
      <c r="K48" s="97">
        <f>K12+K30</f>
        <v>6</v>
      </c>
      <c r="L48" s="97">
        <f>L12+L30</f>
        <v>6</v>
      </c>
      <c r="M48" s="97">
        <f>M12+M30</f>
        <v>6</v>
      </c>
      <c r="N48" s="97">
        <f>N12+N30</f>
        <v>6</v>
      </c>
      <c r="O48" s="97">
        <f>O12+O30</f>
        <v>0</v>
      </c>
      <c r="P48" s="97">
        <f>P12+P30</f>
        <v>6</v>
      </c>
      <c r="Q48" s="137">
        <f>Q12+Q30</f>
        <v>0</v>
      </c>
      <c r="R48" s="137">
        <f>R12+R30</f>
        <v>0</v>
      </c>
      <c r="S48" s="137">
        <f>S12+S30</f>
        <v>0</v>
      </c>
      <c r="T48" s="137">
        <f>T12+T30</f>
        <v>0</v>
      </c>
      <c r="U48" s="137">
        <f>U12+U30</f>
        <v>0</v>
      </c>
      <c r="V48" s="573">
        <f t="shared" si="4"/>
        <v>60</v>
      </c>
      <c r="W48" s="550"/>
      <c r="X48" s="128">
        <f>X12+X30</f>
        <v>0</v>
      </c>
      <c r="Y48" s="128">
        <f>Y12+Y30</f>
        <v>0</v>
      </c>
      <c r="Z48" s="128">
        <f>Z12+Z30</f>
        <v>0</v>
      </c>
      <c r="AA48" s="128">
        <f>AA12+AA30</f>
        <v>0</v>
      </c>
      <c r="AB48" s="128">
        <f>AB12+AB30</f>
        <v>0</v>
      </c>
      <c r="AC48" s="137">
        <f>AC12+AC30</f>
        <v>0</v>
      </c>
      <c r="AD48" s="137">
        <f>AD12+AD30</f>
        <v>0</v>
      </c>
      <c r="AE48" s="137">
        <f>AE12+AE30</f>
        <v>0</v>
      </c>
      <c r="AF48" s="137">
        <f>AF12+AF30</f>
        <v>0</v>
      </c>
      <c r="AG48" s="128">
        <f>AG12+AG30</f>
        <v>0</v>
      </c>
      <c r="AH48" s="128">
        <f>AH12+AH30</f>
        <v>0</v>
      </c>
      <c r="AI48" s="128">
        <f>AI12+AI30</f>
        <v>0</v>
      </c>
      <c r="AJ48" s="128">
        <f>AJ12+AJ30</f>
        <v>0</v>
      </c>
      <c r="AK48" s="158"/>
      <c r="AL48" s="158">
        <f t="shared" si="6"/>
        <v>0</v>
      </c>
      <c r="AM48" s="149"/>
      <c r="AN48" s="149"/>
      <c r="AO48" s="149"/>
      <c r="AP48" s="149"/>
      <c r="AQ48" s="118"/>
      <c r="AR48" s="118"/>
      <c r="AS48" s="118"/>
      <c r="AT48" s="118"/>
      <c r="AU48" s="574"/>
      <c r="AV48" s="574"/>
      <c r="AW48" s="575"/>
      <c r="AX48" s="558"/>
      <c r="AY48" s="558"/>
      <c r="AZ48" s="558"/>
      <c r="BA48" s="558"/>
      <c r="BB48" s="558"/>
      <c r="BC48" s="558"/>
      <c r="BD48" s="558"/>
      <c r="BE48" s="559"/>
    </row>
    <row r="49" spans="2:57" ht="15.75" thickBot="1">
      <c r="B49" s="374" t="s">
        <v>20</v>
      </c>
      <c r="C49" s="375"/>
      <c r="D49" s="376"/>
      <c r="E49" s="98">
        <f>E47+E48</f>
        <v>36</v>
      </c>
      <c r="F49" s="98">
        <f aca="true" t="shared" si="36" ref="F49:Q49">F47+F48</f>
        <v>36</v>
      </c>
      <c r="G49" s="98">
        <f t="shared" si="36"/>
        <v>36</v>
      </c>
      <c r="H49" s="98">
        <f t="shared" si="36"/>
        <v>36</v>
      </c>
      <c r="I49" s="98">
        <f t="shared" si="36"/>
        <v>36</v>
      </c>
      <c r="J49" s="98">
        <f t="shared" si="36"/>
        <v>36</v>
      </c>
      <c r="K49" s="98">
        <f t="shared" si="36"/>
        <v>36</v>
      </c>
      <c r="L49" s="98">
        <f t="shared" si="36"/>
        <v>36</v>
      </c>
      <c r="M49" s="98">
        <f t="shared" si="36"/>
        <v>36</v>
      </c>
      <c r="N49" s="98">
        <f>N47+N48</f>
        <v>36</v>
      </c>
      <c r="O49" s="98">
        <f>O47+O48</f>
        <v>36</v>
      </c>
      <c r="P49" s="98">
        <f>P47+P48</f>
        <v>36</v>
      </c>
      <c r="Q49" s="137">
        <f t="shared" si="36"/>
        <v>36</v>
      </c>
      <c r="R49" s="137">
        <f>R47+R48</f>
        <v>36</v>
      </c>
      <c r="S49" s="137">
        <f>S47+S48</f>
        <v>36</v>
      </c>
      <c r="T49" s="137">
        <f>T47+T48</f>
        <v>36</v>
      </c>
      <c r="U49" s="137">
        <f>U47+U48</f>
        <v>36</v>
      </c>
      <c r="V49" s="573">
        <f t="shared" si="4"/>
        <v>612</v>
      </c>
      <c r="W49" s="551"/>
      <c r="X49" s="130">
        <f aca="true" t="shared" si="37" ref="X49:AJ49">X47+X48</f>
        <v>36</v>
      </c>
      <c r="Y49" s="130">
        <f t="shared" si="37"/>
        <v>36</v>
      </c>
      <c r="Z49" s="130">
        <f t="shared" si="37"/>
        <v>36</v>
      </c>
      <c r="AA49" s="130">
        <f t="shared" si="37"/>
        <v>36</v>
      </c>
      <c r="AB49" s="130">
        <f t="shared" si="37"/>
        <v>36</v>
      </c>
      <c r="AC49" s="137">
        <f t="shared" si="37"/>
        <v>36</v>
      </c>
      <c r="AD49" s="137">
        <f t="shared" si="37"/>
        <v>36</v>
      </c>
      <c r="AE49" s="137">
        <f t="shared" si="37"/>
        <v>36</v>
      </c>
      <c r="AF49" s="137">
        <f>AF47+AF48</f>
        <v>36</v>
      </c>
      <c r="AG49" s="130">
        <f>AG47+AG48</f>
        <v>36</v>
      </c>
      <c r="AH49" s="130">
        <f>AH47+AH48</f>
        <v>36</v>
      </c>
      <c r="AI49" s="130">
        <f t="shared" si="37"/>
        <v>36</v>
      </c>
      <c r="AJ49" s="130">
        <f t="shared" si="37"/>
        <v>18</v>
      </c>
      <c r="AK49" s="158"/>
      <c r="AL49" s="158">
        <f t="shared" si="6"/>
        <v>450</v>
      </c>
      <c r="AM49" s="155"/>
      <c r="AN49" s="155"/>
      <c r="AO49" s="155"/>
      <c r="AP49" s="155"/>
      <c r="AQ49" s="118"/>
      <c r="AR49" s="118"/>
      <c r="AS49" s="118"/>
      <c r="AT49" s="118"/>
      <c r="AU49" s="574"/>
      <c r="AV49" s="574"/>
      <c r="AW49" s="575"/>
      <c r="AX49" s="553"/>
      <c r="AY49" s="553"/>
      <c r="AZ49" s="553"/>
      <c r="BA49" s="553"/>
      <c r="BB49" s="553"/>
      <c r="BC49" s="553"/>
      <c r="BD49" s="553"/>
      <c r="BE49" s="554"/>
    </row>
  </sheetData>
  <sheetProtection/>
  <mergeCells count="62">
    <mergeCell ref="AJ10:AK10"/>
    <mergeCell ref="AJ8:AK8"/>
    <mergeCell ref="A2:BE2"/>
    <mergeCell ref="B3:BD3"/>
    <mergeCell ref="AP4:BA4"/>
    <mergeCell ref="B39:B40"/>
    <mergeCell ref="C39:C40"/>
    <mergeCell ref="B41:B42"/>
    <mergeCell ref="C41:C42"/>
    <mergeCell ref="J6:L6"/>
    <mergeCell ref="N6:Q6"/>
    <mergeCell ref="C13:C14"/>
    <mergeCell ref="J1:AJ1"/>
    <mergeCell ref="B43:B44"/>
    <mergeCell ref="C43:C44"/>
    <mergeCell ref="B6:B10"/>
    <mergeCell ref="C6:C10"/>
    <mergeCell ref="D6:D10"/>
    <mergeCell ref="F6:H6"/>
    <mergeCell ref="AA6:AC6"/>
    <mergeCell ref="AE6:AH6"/>
    <mergeCell ref="AJ6:AM6"/>
    <mergeCell ref="AX6:AZ6"/>
    <mergeCell ref="V5:AB5"/>
    <mergeCell ref="S6:U6"/>
    <mergeCell ref="W6:Y6"/>
    <mergeCell ref="AO6:AR6"/>
    <mergeCell ref="B15:B16"/>
    <mergeCell ref="C15:C16"/>
    <mergeCell ref="B17:B18"/>
    <mergeCell ref="C17:C18"/>
    <mergeCell ref="BB6:BE6"/>
    <mergeCell ref="E7:BE7"/>
    <mergeCell ref="E9:BE9"/>
    <mergeCell ref="B11:B12"/>
    <mergeCell ref="C11:C12"/>
    <mergeCell ref="B13:B14"/>
    <mergeCell ref="C31:C32"/>
    <mergeCell ref="B19:B20"/>
    <mergeCell ref="C19:C20"/>
    <mergeCell ref="B21:B22"/>
    <mergeCell ref="C21:C22"/>
    <mergeCell ref="B23:B24"/>
    <mergeCell ref="C23:C24"/>
    <mergeCell ref="B27:B28"/>
    <mergeCell ref="C27:C28"/>
    <mergeCell ref="C45:C46"/>
    <mergeCell ref="B33:B34"/>
    <mergeCell ref="C33:C34"/>
    <mergeCell ref="B29:B30"/>
    <mergeCell ref="C29:C30"/>
    <mergeCell ref="B31:B32"/>
    <mergeCell ref="B37:B38"/>
    <mergeCell ref="C37:C38"/>
    <mergeCell ref="B47:D47"/>
    <mergeCell ref="B48:D48"/>
    <mergeCell ref="B49:D49"/>
    <mergeCell ref="B25:B26"/>
    <mergeCell ref="C25:C26"/>
    <mergeCell ref="B45:B46"/>
    <mergeCell ref="B35:B36"/>
    <mergeCell ref="C35:C36"/>
  </mergeCells>
  <printOptions/>
  <pageMargins left="0.2362204724409449" right="0.15748031496062992" top="0.1968503937007874" bottom="0.2755905511811024" header="0.1968503937007874" footer="0.1968503937007874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49"/>
  <sheetViews>
    <sheetView tabSelected="1" view="pageBreakPreview" zoomScale="60" zoomScalePageLayoutView="0" workbookViewId="0" topLeftCell="B1">
      <selection activeCell="AD47" sqref="AD47"/>
    </sheetView>
  </sheetViews>
  <sheetFormatPr defaultColWidth="9.140625" defaultRowHeight="15"/>
  <cols>
    <col min="1" max="1" width="2.8515625" style="0" hidden="1" customWidth="1"/>
    <col min="2" max="2" width="9.140625" style="0" customWidth="1"/>
    <col min="3" max="3" width="24.140625" style="0" customWidth="1"/>
    <col min="4" max="4" width="6.421875" style="0" customWidth="1"/>
    <col min="5" max="21" width="3.8515625" style="0" customWidth="1"/>
    <col min="22" max="23" width="5.00390625" style="0" customWidth="1"/>
    <col min="24" max="37" width="3.8515625" style="0" customWidth="1"/>
    <col min="38" max="38" width="5.00390625" style="0" customWidth="1"/>
    <col min="39" max="57" width="3.8515625" style="0" customWidth="1"/>
    <col min="58" max="58" width="4.28125" style="0" customWidth="1"/>
  </cols>
  <sheetData>
    <row r="1" spans="1:57" ht="15">
      <c r="A1" s="1"/>
      <c r="B1" s="1"/>
      <c r="C1" s="1"/>
      <c r="D1" s="1"/>
      <c r="J1" s="262" t="s">
        <v>35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182"/>
      <c r="AL1" s="13"/>
      <c r="AM1" s="13"/>
      <c r="AN1" s="13"/>
      <c r="AO1" s="13"/>
      <c r="AQ1" s="11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5">
      <c r="A2" s="263" t="s">
        <v>139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</row>
    <row r="3" spans="1:56" ht="15">
      <c r="A3" s="1"/>
      <c r="B3" s="263" t="s">
        <v>140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</row>
    <row r="4" spans="1:56" ht="15.75" thickBot="1">
      <c r="A4" s="1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43"/>
      <c r="X4" s="16" t="s">
        <v>141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8"/>
      <c r="AJ4" s="28"/>
      <c r="AK4" s="28"/>
      <c r="AL4" s="28"/>
      <c r="AM4" s="28"/>
      <c r="AN4" s="28"/>
      <c r="AO4" s="16"/>
      <c r="AP4" s="263" t="s">
        <v>36</v>
      </c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16"/>
      <c r="BC4" s="16"/>
      <c r="BD4" s="16"/>
    </row>
    <row r="5" spans="2:55" ht="19.5" thickBot="1">
      <c r="B5" s="14" t="s">
        <v>38</v>
      </c>
      <c r="C5" s="14"/>
      <c r="D5" s="14"/>
      <c r="E5" s="14"/>
      <c r="F5" s="14"/>
      <c r="G5" s="14"/>
      <c r="H5" s="14"/>
      <c r="I5" s="17"/>
      <c r="J5" s="17"/>
      <c r="K5" s="17"/>
      <c r="L5" s="17"/>
      <c r="M5" s="14"/>
      <c r="N5" s="14"/>
      <c r="O5" s="14"/>
      <c r="P5" s="14"/>
      <c r="Q5" s="14"/>
      <c r="R5" s="14"/>
      <c r="S5" s="15"/>
      <c r="T5" s="15"/>
      <c r="U5" s="15"/>
      <c r="V5" s="368" t="s">
        <v>51</v>
      </c>
      <c r="W5" s="369"/>
      <c r="X5" s="369"/>
      <c r="Y5" s="369"/>
      <c r="Z5" s="369"/>
      <c r="AA5" s="369"/>
      <c r="AB5" s="369"/>
      <c r="AC5" s="157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6"/>
      <c r="AQ5" s="15"/>
      <c r="AR5" s="16"/>
      <c r="AS5" s="16"/>
      <c r="AT5" s="16"/>
      <c r="AU5" s="16"/>
      <c r="AV5" s="16"/>
      <c r="AW5" s="65"/>
      <c r="AX5" s="15"/>
      <c r="AY5" s="15"/>
      <c r="AZ5" s="15"/>
      <c r="BA5" s="15"/>
      <c r="BB5" s="15"/>
      <c r="BC5" s="15"/>
    </row>
    <row r="6" spans="2:57" ht="64.5" thickBot="1">
      <c r="B6" s="266" t="s">
        <v>1</v>
      </c>
      <c r="C6" s="266" t="s">
        <v>2</v>
      </c>
      <c r="D6" s="266" t="s">
        <v>3</v>
      </c>
      <c r="E6" s="54" t="s">
        <v>110</v>
      </c>
      <c r="F6" s="290" t="s">
        <v>4</v>
      </c>
      <c r="G6" s="291"/>
      <c r="H6" s="291"/>
      <c r="I6" s="53" t="s">
        <v>111</v>
      </c>
      <c r="J6" s="250" t="s">
        <v>5</v>
      </c>
      <c r="K6" s="243"/>
      <c r="L6" s="244"/>
      <c r="M6" s="51" t="s">
        <v>112</v>
      </c>
      <c r="N6" s="250" t="s">
        <v>6</v>
      </c>
      <c r="O6" s="264"/>
      <c r="P6" s="264"/>
      <c r="Q6" s="265"/>
      <c r="R6" s="50" t="s">
        <v>113</v>
      </c>
      <c r="S6" s="250" t="s">
        <v>7</v>
      </c>
      <c r="T6" s="264"/>
      <c r="U6" s="265"/>
      <c r="V6" s="156" t="s">
        <v>114</v>
      </c>
      <c r="W6" s="277" t="s">
        <v>8</v>
      </c>
      <c r="X6" s="278"/>
      <c r="Y6" s="279"/>
      <c r="Z6" s="44" t="s">
        <v>115</v>
      </c>
      <c r="AA6" s="242" t="s">
        <v>9</v>
      </c>
      <c r="AB6" s="243"/>
      <c r="AC6" s="244"/>
      <c r="AD6" s="54" t="s">
        <v>116</v>
      </c>
      <c r="AE6" s="242" t="s">
        <v>10</v>
      </c>
      <c r="AF6" s="243"/>
      <c r="AG6" s="243"/>
      <c r="AH6" s="284"/>
      <c r="AI6" s="50" t="s">
        <v>117</v>
      </c>
      <c r="AJ6" s="242" t="s">
        <v>11</v>
      </c>
      <c r="AK6" s="243"/>
      <c r="AL6" s="243"/>
      <c r="AM6" s="244"/>
      <c r="AN6" s="50" t="s">
        <v>118</v>
      </c>
      <c r="AO6" s="242" t="s">
        <v>12</v>
      </c>
      <c r="AP6" s="243"/>
      <c r="AQ6" s="243"/>
      <c r="AR6" s="244"/>
      <c r="AS6" s="52" t="s">
        <v>119</v>
      </c>
      <c r="AT6" s="52"/>
      <c r="AU6" s="24" t="s">
        <v>13</v>
      </c>
      <c r="AV6" s="142"/>
      <c r="AW6" s="159" t="s">
        <v>83</v>
      </c>
      <c r="AX6" s="243" t="s">
        <v>14</v>
      </c>
      <c r="AY6" s="243"/>
      <c r="AZ6" s="244"/>
      <c r="BA6" s="52" t="s">
        <v>84</v>
      </c>
      <c r="BB6" s="242" t="s">
        <v>15</v>
      </c>
      <c r="BC6" s="243"/>
      <c r="BD6" s="243"/>
      <c r="BE6" s="244"/>
    </row>
    <row r="7" spans="2:57" ht="16.5" thickBot="1">
      <c r="B7" s="266"/>
      <c r="C7" s="266"/>
      <c r="D7" s="266"/>
      <c r="E7" s="245" t="s">
        <v>16</v>
      </c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</row>
    <row r="8" spans="2:57" ht="15.75" thickBot="1">
      <c r="B8" s="266"/>
      <c r="C8" s="266"/>
      <c r="D8" s="266"/>
      <c r="E8" s="169">
        <v>36</v>
      </c>
      <c r="F8" s="2">
        <v>37</v>
      </c>
      <c r="G8" s="2">
        <v>38</v>
      </c>
      <c r="H8" s="2">
        <v>39</v>
      </c>
      <c r="I8" s="2">
        <v>40</v>
      </c>
      <c r="J8" s="2">
        <v>41</v>
      </c>
      <c r="K8" s="2">
        <v>42</v>
      </c>
      <c r="L8" s="2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3">
        <v>1</v>
      </c>
      <c r="W8" s="45">
        <v>2</v>
      </c>
      <c r="X8" s="3">
        <v>3</v>
      </c>
      <c r="Y8" s="3">
        <v>4</v>
      </c>
      <c r="Z8" s="3">
        <v>5</v>
      </c>
      <c r="AA8" s="3">
        <v>6</v>
      </c>
      <c r="AB8" s="3">
        <v>7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2">
        <v>14</v>
      </c>
      <c r="AJ8" s="489">
        <v>15</v>
      </c>
      <c r="AK8" s="490"/>
      <c r="AL8" s="2">
        <v>16</v>
      </c>
      <c r="AM8" s="2">
        <v>17</v>
      </c>
      <c r="AN8" s="3">
        <v>18</v>
      </c>
      <c r="AO8" s="2">
        <v>19</v>
      </c>
      <c r="AP8" s="2">
        <v>20</v>
      </c>
      <c r="AQ8" s="2">
        <v>21</v>
      </c>
      <c r="AR8" s="2">
        <v>22</v>
      </c>
      <c r="AS8" s="2">
        <v>23</v>
      </c>
      <c r="AT8" s="2">
        <v>24</v>
      </c>
      <c r="AU8" s="2">
        <v>25</v>
      </c>
      <c r="AV8" s="2">
        <v>26</v>
      </c>
      <c r="AW8" s="66">
        <v>27</v>
      </c>
      <c r="AX8" s="25">
        <v>28</v>
      </c>
      <c r="AY8" s="2">
        <v>29</v>
      </c>
      <c r="AZ8" s="2">
        <v>30</v>
      </c>
      <c r="BA8" s="2">
        <v>31</v>
      </c>
      <c r="BB8" s="2">
        <v>32</v>
      </c>
      <c r="BC8" s="2">
        <v>33</v>
      </c>
      <c r="BD8" s="2">
        <v>34</v>
      </c>
      <c r="BE8" s="2">
        <v>35</v>
      </c>
    </row>
    <row r="9" spans="2:57" ht="16.5" thickBot="1">
      <c r="B9" s="266"/>
      <c r="C9" s="266"/>
      <c r="D9" s="266"/>
      <c r="E9" s="275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</row>
    <row r="10" spans="2:57" ht="15.75" thickBot="1">
      <c r="B10" s="266"/>
      <c r="C10" s="266"/>
      <c r="D10" s="266"/>
      <c r="E10" s="170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5">
        <v>9</v>
      </c>
      <c r="N10" s="46">
        <v>10</v>
      </c>
      <c r="O10" s="5">
        <v>11</v>
      </c>
      <c r="P10" s="5">
        <v>12</v>
      </c>
      <c r="Q10" s="5">
        <v>13</v>
      </c>
      <c r="R10" s="5">
        <v>14</v>
      </c>
      <c r="S10" s="5">
        <v>15</v>
      </c>
      <c r="T10" s="5">
        <v>16</v>
      </c>
      <c r="U10" s="5">
        <v>17</v>
      </c>
      <c r="V10" s="5">
        <v>18</v>
      </c>
      <c r="W10" s="46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5">
        <v>28</v>
      </c>
      <c r="AG10" s="5">
        <v>29</v>
      </c>
      <c r="AH10" s="5">
        <v>30</v>
      </c>
      <c r="AI10" s="5">
        <v>31</v>
      </c>
      <c r="AJ10" s="253">
        <v>32</v>
      </c>
      <c r="AK10" s="488"/>
      <c r="AL10" s="5">
        <v>33</v>
      </c>
      <c r="AM10" s="5">
        <v>34</v>
      </c>
      <c r="AN10" s="5">
        <v>35</v>
      </c>
      <c r="AO10" s="5">
        <v>36</v>
      </c>
      <c r="AP10" s="5">
        <v>37</v>
      </c>
      <c r="AQ10" s="5">
        <v>38</v>
      </c>
      <c r="AR10" s="5">
        <v>39</v>
      </c>
      <c r="AS10" s="5">
        <v>40</v>
      </c>
      <c r="AT10" s="5">
        <v>41</v>
      </c>
      <c r="AU10" s="5">
        <v>42</v>
      </c>
      <c r="AV10" s="5">
        <v>43</v>
      </c>
      <c r="AW10" s="67">
        <v>44</v>
      </c>
      <c r="AX10" s="41">
        <v>45</v>
      </c>
      <c r="AY10" s="4">
        <v>46</v>
      </c>
      <c r="AZ10" s="4">
        <v>47</v>
      </c>
      <c r="BA10" s="4">
        <v>48</v>
      </c>
      <c r="BB10" s="4">
        <v>49</v>
      </c>
      <c r="BC10" s="4">
        <v>50</v>
      </c>
      <c r="BD10" s="4">
        <v>51</v>
      </c>
      <c r="BE10" s="4">
        <v>52</v>
      </c>
    </row>
    <row r="11" spans="2:57" ht="15.75" thickBot="1">
      <c r="B11" s="388" t="s">
        <v>90</v>
      </c>
      <c r="C11" s="390" t="s">
        <v>98</v>
      </c>
      <c r="D11" s="40" t="s">
        <v>17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499" t="s">
        <v>205</v>
      </c>
      <c r="V11" s="501"/>
      <c r="W11" s="115"/>
      <c r="X11" s="410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2"/>
      <c r="AK11" s="505"/>
      <c r="AL11" s="503" t="s">
        <v>206</v>
      </c>
      <c r="AM11" s="137"/>
      <c r="AN11" s="137"/>
      <c r="AO11" s="137"/>
      <c r="AP11" s="137"/>
      <c r="AQ11" s="118"/>
      <c r="AR11" s="118"/>
      <c r="AS11" s="118"/>
      <c r="AT11" s="118"/>
      <c r="AU11" s="574"/>
      <c r="AV11" s="574"/>
      <c r="AW11" s="575"/>
      <c r="AX11" s="555"/>
      <c r="AY11" s="555"/>
      <c r="AZ11" s="555"/>
      <c r="BA11" s="555"/>
      <c r="BB11" s="555"/>
      <c r="BC11" s="555"/>
      <c r="BD11" s="555"/>
      <c r="BE11" s="555"/>
    </row>
    <row r="12" spans="2:57" ht="26.25" customHeight="1" thickBot="1">
      <c r="B12" s="389"/>
      <c r="C12" s="391"/>
      <c r="D12" s="68" t="s">
        <v>18</v>
      </c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5"/>
      <c r="U12" s="500"/>
      <c r="V12" s="502"/>
      <c r="W12" s="115"/>
      <c r="X12" s="413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5"/>
      <c r="AK12" s="506"/>
      <c r="AL12" s="504"/>
      <c r="AM12" s="137"/>
      <c r="AN12" s="137"/>
      <c r="AO12" s="137"/>
      <c r="AP12" s="137"/>
      <c r="AQ12" s="118"/>
      <c r="AR12" s="118"/>
      <c r="AS12" s="118"/>
      <c r="AT12" s="118"/>
      <c r="AU12" s="574"/>
      <c r="AV12" s="574"/>
      <c r="AW12" s="575"/>
      <c r="AX12" s="555"/>
      <c r="AY12" s="555"/>
      <c r="AZ12" s="555"/>
      <c r="BA12" s="555"/>
      <c r="BB12" s="555"/>
      <c r="BC12" s="555"/>
      <c r="BD12" s="555"/>
      <c r="BE12" s="555"/>
    </row>
    <row r="13" spans="2:57" ht="15.75" thickBot="1">
      <c r="B13" s="358" t="s">
        <v>91</v>
      </c>
      <c r="C13" s="360" t="s">
        <v>92</v>
      </c>
      <c r="D13" s="60" t="s">
        <v>17</v>
      </c>
      <c r="E13" s="206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418"/>
      <c r="U13" s="417" t="s">
        <v>143</v>
      </c>
      <c r="V13" s="501"/>
      <c r="W13" s="115"/>
      <c r="X13" s="416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8"/>
      <c r="AK13" s="505"/>
      <c r="AL13" s="505" t="s">
        <v>147</v>
      </c>
      <c r="AM13" s="137"/>
      <c r="AN13" s="137"/>
      <c r="AO13" s="137"/>
      <c r="AP13" s="137"/>
      <c r="AQ13" s="118"/>
      <c r="AR13" s="118"/>
      <c r="AS13" s="118"/>
      <c r="AT13" s="118"/>
      <c r="AU13" s="574"/>
      <c r="AV13" s="574"/>
      <c r="AW13" s="575"/>
      <c r="AX13" s="555"/>
      <c r="AY13" s="555"/>
      <c r="AZ13" s="555"/>
      <c r="BA13" s="555"/>
      <c r="BB13" s="555"/>
      <c r="BC13" s="555"/>
      <c r="BD13" s="555"/>
      <c r="BE13" s="555"/>
    </row>
    <row r="14" spans="2:57" ht="15.75" thickBot="1">
      <c r="B14" s="359"/>
      <c r="C14" s="362"/>
      <c r="D14" s="60" t="s">
        <v>18</v>
      </c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421"/>
      <c r="U14" s="420"/>
      <c r="V14" s="502"/>
      <c r="W14" s="115"/>
      <c r="X14" s="419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1"/>
      <c r="AK14" s="506"/>
      <c r="AL14" s="506"/>
      <c r="AM14" s="137"/>
      <c r="AN14" s="137"/>
      <c r="AO14" s="137"/>
      <c r="AP14" s="137"/>
      <c r="AQ14" s="118"/>
      <c r="AR14" s="118"/>
      <c r="AS14" s="118"/>
      <c r="AT14" s="118"/>
      <c r="AU14" s="574"/>
      <c r="AV14" s="574"/>
      <c r="AW14" s="575"/>
      <c r="AX14" s="555"/>
      <c r="AY14" s="555"/>
      <c r="AZ14" s="555"/>
      <c r="BA14" s="555"/>
      <c r="BB14" s="555"/>
      <c r="BC14" s="555"/>
      <c r="BD14" s="555"/>
      <c r="BE14" s="555"/>
    </row>
    <row r="15" spans="2:57" ht="15.75" thickBot="1">
      <c r="B15" s="346" t="s">
        <v>29</v>
      </c>
      <c r="C15" s="354" t="s">
        <v>187</v>
      </c>
      <c r="D15" s="34" t="s">
        <v>17</v>
      </c>
      <c r="E15" s="212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  <c r="U15" s="430" t="s">
        <v>145</v>
      </c>
      <c r="V15" s="501"/>
      <c r="W15" s="150"/>
      <c r="X15" s="434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6"/>
      <c r="AK15" s="505"/>
      <c r="AL15" s="505"/>
      <c r="AM15" s="137"/>
      <c r="AN15" s="137"/>
      <c r="AO15" s="137"/>
      <c r="AP15" s="137"/>
      <c r="AQ15" s="118"/>
      <c r="AR15" s="118"/>
      <c r="AS15" s="118"/>
      <c r="AT15" s="118"/>
      <c r="AU15" s="574"/>
      <c r="AV15" s="574"/>
      <c r="AW15" s="575"/>
      <c r="AX15" s="556"/>
      <c r="AY15" s="556"/>
      <c r="AZ15" s="556"/>
      <c r="BA15" s="556"/>
      <c r="BB15" s="556"/>
      <c r="BC15" s="556"/>
      <c r="BD15" s="556"/>
      <c r="BE15" s="556"/>
    </row>
    <row r="16" spans="2:57" ht="15.75" thickBot="1">
      <c r="B16" s="347"/>
      <c r="C16" s="355"/>
      <c r="D16" s="38" t="s">
        <v>18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/>
      <c r="U16" s="431"/>
      <c r="V16" s="502"/>
      <c r="W16" s="150"/>
      <c r="X16" s="437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9"/>
      <c r="AK16" s="506"/>
      <c r="AL16" s="506"/>
      <c r="AM16" s="137"/>
      <c r="AN16" s="137"/>
      <c r="AO16" s="137"/>
      <c r="AP16" s="137"/>
      <c r="AQ16" s="118"/>
      <c r="AR16" s="118"/>
      <c r="AS16" s="118"/>
      <c r="AT16" s="118"/>
      <c r="AU16" s="574"/>
      <c r="AV16" s="574"/>
      <c r="AW16" s="575"/>
      <c r="AX16" s="556"/>
      <c r="AY16" s="556"/>
      <c r="AZ16" s="556"/>
      <c r="BA16" s="556"/>
      <c r="BB16" s="556"/>
      <c r="BC16" s="556"/>
      <c r="BD16" s="556"/>
      <c r="BE16" s="556"/>
    </row>
    <row r="17" spans="2:57" ht="15.75" thickBot="1">
      <c r="B17" s="346" t="s">
        <v>30</v>
      </c>
      <c r="C17" s="364" t="s">
        <v>58</v>
      </c>
      <c r="D17" s="34" t="s">
        <v>17</v>
      </c>
      <c r="E17" s="212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U17" s="430" t="s">
        <v>145</v>
      </c>
      <c r="V17" s="501"/>
      <c r="W17" s="151"/>
      <c r="X17" s="434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6"/>
      <c r="AK17" s="505"/>
      <c r="AL17" s="505"/>
      <c r="AM17" s="148"/>
      <c r="AN17" s="148"/>
      <c r="AO17" s="148"/>
      <c r="AP17" s="148"/>
      <c r="AQ17" s="118"/>
      <c r="AR17" s="118"/>
      <c r="AS17" s="118"/>
      <c r="AT17" s="118"/>
      <c r="AU17" s="574"/>
      <c r="AV17" s="574"/>
      <c r="AW17" s="575"/>
      <c r="AX17" s="557"/>
      <c r="AY17" s="557"/>
      <c r="AZ17" s="557"/>
      <c r="BA17" s="557"/>
      <c r="BB17" s="557"/>
      <c r="BC17" s="557"/>
      <c r="BD17" s="557"/>
      <c r="BE17" s="557"/>
    </row>
    <row r="18" spans="2:57" ht="15.75" thickBot="1">
      <c r="B18" s="347"/>
      <c r="C18" s="365"/>
      <c r="D18" s="34" t="s">
        <v>18</v>
      </c>
      <c r="E18" s="215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7"/>
      <c r="U18" s="431"/>
      <c r="V18" s="502"/>
      <c r="W18" s="151"/>
      <c r="X18" s="437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9"/>
      <c r="AK18" s="506"/>
      <c r="AL18" s="506"/>
      <c r="AM18" s="148"/>
      <c r="AN18" s="148"/>
      <c r="AO18" s="148"/>
      <c r="AP18" s="148"/>
      <c r="AQ18" s="118"/>
      <c r="AR18" s="118"/>
      <c r="AS18" s="118"/>
      <c r="AT18" s="118"/>
      <c r="AU18" s="574"/>
      <c r="AV18" s="574"/>
      <c r="AW18" s="575"/>
      <c r="AX18" s="557"/>
      <c r="AY18" s="557"/>
      <c r="AZ18" s="557"/>
      <c r="BA18" s="557"/>
      <c r="BB18" s="557"/>
      <c r="BC18" s="557"/>
      <c r="BD18" s="557"/>
      <c r="BE18" s="557"/>
    </row>
    <row r="19" spans="2:57" ht="15.75" thickBot="1">
      <c r="B19" s="358" t="s">
        <v>100</v>
      </c>
      <c r="C19" s="485" t="s">
        <v>101</v>
      </c>
      <c r="D19" s="145" t="s">
        <v>17</v>
      </c>
      <c r="E19" s="206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32" t="s">
        <v>160</v>
      </c>
      <c r="V19" s="501"/>
      <c r="W19" s="151"/>
      <c r="X19" s="416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8"/>
      <c r="AK19" s="505"/>
      <c r="AL19" s="503" t="s">
        <v>172</v>
      </c>
      <c r="AM19" s="148"/>
      <c r="AN19" s="148"/>
      <c r="AO19" s="148"/>
      <c r="AP19" s="148"/>
      <c r="AQ19" s="118"/>
      <c r="AR19" s="118"/>
      <c r="AS19" s="118"/>
      <c r="AT19" s="118"/>
      <c r="AU19" s="574"/>
      <c r="AV19" s="574"/>
      <c r="AW19" s="575"/>
      <c r="AX19" s="557"/>
      <c r="AY19" s="557"/>
      <c r="AZ19" s="557"/>
      <c r="BA19" s="557"/>
      <c r="BB19" s="557"/>
      <c r="BC19" s="557"/>
      <c r="BD19" s="557"/>
      <c r="BE19" s="557"/>
    </row>
    <row r="20" spans="2:57" ht="15.75" thickBot="1">
      <c r="B20" s="484"/>
      <c r="C20" s="486"/>
      <c r="D20" s="70" t="s">
        <v>18</v>
      </c>
      <c r="E20" s="209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1"/>
      <c r="U20" s="433"/>
      <c r="V20" s="502"/>
      <c r="W20" s="151"/>
      <c r="X20" s="419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1"/>
      <c r="AK20" s="506"/>
      <c r="AL20" s="504"/>
      <c r="AM20" s="148"/>
      <c r="AN20" s="148"/>
      <c r="AO20" s="148"/>
      <c r="AP20" s="148"/>
      <c r="AQ20" s="118"/>
      <c r="AR20" s="118"/>
      <c r="AS20" s="118"/>
      <c r="AT20" s="118"/>
      <c r="AU20" s="574"/>
      <c r="AV20" s="574"/>
      <c r="AW20" s="575"/>
      <c r="AX20" s="557"/>
      <c r="AY20" s="557"/>
      <c r="AZ20" s="557"/>
      <c r="BA20" s="557"/>
      <c r="BB20" s="557"/>
      <c r="BC20" s="557"/>
      <c r="BD20" s="557"/>
      <c r="BE20" s="557"/>
    </row>
    <row r="21" spans="2:57" ht="15.75" thickBot="1">
      <c r="B21" s="480" t="s">
        <v>73</v>
      </c>
      <c r="C21" s="482" t="s">
        <v>31</v>
      </c>
      <c r="D21" s="143" t="s">
        <v>17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497"/>
      <c r="V21" s="501"/>
      <c r="W21" s="121"/>
      <c r="X21" s="491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3"/>
      <c r="AK21" s="505"/>
      <c r="AL21" s="505"/>
      <c r="AM21" s="138"/>
      <c r="AN21" s="138"/>
      <c r="AO21" s="138"/>
      <c r="AP21" s="138"/>
      <c r="AQ21" s="118"/>
      <c r="AR21" s="118"/>
      <c r="AS21" s="118"/>
      <c r="AT21" s="118"/>
      <c r="AU21" s="574"/>
      <c r="AV21" s="574"/>
      <c r="AW21" s="575"/>
      <c r="AX21" s="553"/>
      <c r="AY21" s="553"/>
      <c r="AZ21" s="553"/>
      <c r="BA21" s="553"/>
      <c r="BB21" s="553"/>
      <c r="BC21" s="553"/>
      <c r="BD21" s="553"/>
      <c r="BE21" s="554"/>
    </row>
    <row r="22" spans="2:57" ht="16.5" customHeight="1" thickBot="1">
      <c r="B22" s="481"/>
      <c r="C22" s="483"/>
      <c r="D22" s="144" t="s">
        <v>18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  <c r="U22" s="498"/>
      <c r="V22" s="502"/>
      <c r="W22" s="121"/>
      <c r="X22" s="494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6"/>
      <c r="AK22" s="506"/>
      <c r="AL22" s="506"/>
      <c r="AM22" s="138"/>
      <c r="AN22" s="138"/>
      <c r="AO22" s="138"/>
      <c r="AP22" s="138"/>
      <c r="AQ22" s="118"/>
      <c r="AR22" s="118"/>
      <c r="AS22" s="118"/>
      <c r="AT22" s="118"/>
      <c r="AU22" s="574"/>
      <c r="AV22" s="574"/>
      <c r="AW22" s="575"/>
      <c r="AX22" s="553"/>
      <c r="AY22" s="553"/>
      <c r="AZ22" s="553"/>
      <c r="BA22" s="553"/>
      <c r="BB22" s="553"/>
      <c r="BC22" s="553"/>
      <c r="BD22" s="553"/>
      <c r="BE22" s="554"/>
    </row>
    <row r="23" spans="2:57" ht="15.75" customHeight="1" thickBot="1">
      <c r="B23" s="346" t="s">
        <v>134</v>
      </c>
      <c r="C23" s="348" t="s">
        <v>167</v>
      </c>
      <c r="D23" s="86" t="s">
        <v>17</v>
      </c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4"/>
      <c r="U23" s="472"/>
      <c r="V23" s="501"/>
      <c r="W23" s="151"/>
      <c r="X23" s="434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6"/>
      <c r="AK23" s="505"/>
      <c r="AL23" s="505">
        <v>3</v>
      </c>
      <c r="AM23" s="148"/>
      <c r="AN23" s="148"/>
      <c r="AO23" s="148"/>
      <c r="AP23" s="148"/>
      <c r="AQ23" s="118"/>
      <c r="AR23" s="118"/>
      <c r="AS23" s="118"/>
      <c r="AT23" s="118"/>
      <c r="AU23" s="574"/>
      <c r="AV23" s="574"/>
      <c r="AW23" s="575"/>
      <c r="AX23" s="557"/>
      <c r="AY23" s="557"/>
      <c r="AZ23" s="557"/>
      <c r="BA23" s="557"/>
      <c r="BB23" s="557"/>
      <c r="BC23" s="557"/>
      <c r="BD23" s="557"/>
      <c r="BE23" s="557"/>
    </row>
    <row r="24" spans="2:57" ht="15.75" thickBot="1">
      <c r="B24" s="347"/>
      <c r="C24" s="349"/>
      <c r="D24" s="86" t="s">
        <v>18</v>
      </c>
      <c r="E24" s="215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475"/>
      <c r="V24" s="502"/>
      <c r="W24" s="151"/>
      <c r="X24" s="437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9"/>
      <c r="AK24" s="506"/>
      <c r="AL24" s="506"/>
      <c r="AM24" s="148"/>
      <c r="AN24" s="148"/>
      <c r="AO24" s="148"/>
      <c r="AP24" s="148"/>
      <c r="AQ24" s="118"/>
      <c r="AR24" s="118"/>
      <c r="AS24" s="118"/>
      <c r="AT24" s="118"/>
      <c r="AU24" s="574"/>
      <c r="AV24" s="574"/>
      <c r="AW24" s="575"/>
      <c r="AX24" s="557"/>
      <c r="AY24" s="557"/>
      <c r="AZ24" s="557"/>
      <c r="BA24" s="557"/>
      <c r="BB24" s="557"/>
      <c r="BC24" s="557"/>
      <c r="BD24" s="557"/>
      <c r="BE24" s="557"/>
    </row>
    <row r="25" spans="2:57" ht="15.75" customHeight="1" thickBot="1">
      <c r="B25" s="346" t="s">
        <v>60</v>
      </c>
      <c r="C25" s="348" t="s">
        <v>132</v>
      </c>
      <c r="D25" s="86" t="s">
        <v>17</v>
      </c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  <c r="U25" s="472"/>
      <c r="V25" s="501"/>
      <c r="W25" s="151"/>
      <c r="X25" s="434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6"/>
      <c r="AK25" s="505"/>
      <c r="AL25" s="505" t="s">
        <v>145</v>
      </c>
      <c r="AM25" s="148"/>
      <c r="AN25" s="148"/>
      <c r="AO25" s="148"/>
      <c r="AP25" s="148"/>
      <c r="AQ25" s="118"/>
      <c r="AR25" s="118"/>
      <c r="AS25" s="118"/>
      <c r="AT25" s="118"/>
      <c r="AU25" s="574"/>
      <c r="AV25" s="574"/>
      <c r="AW25" s="575"/>
      <c r="AX25" s="557"/>
      <c r="AY25" s="557"/>
      <c r="AZ25" s="557"/>
      <c r="BA25" s="557"/>
      <c r="BB25" s="557"/>
      <c r="BC25" s="557"/>
      <c r="BD25" s="557"/>
      <c r="BE25" s="557"/>
    </row>
    <row r="26" spans="2:57" ht="15.75" thickBot="1">
      <c r="B26" s="347"/>
      <c r="C26" s="349"/>
      <c r="D26" s="86" t="s">
        <v>18</v>
      </c>
      <c r="E26" s="215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7"/>
      <c r="U26" s="475"/>
      <c r="V26" s="502"/>
      <c r="W26" s="151"/>
      <c r="X26" s="437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9"/>
      <c r="AK26" s="506"/>
      <c r="AL26" s="506"/>
      <c r="AM26" s="148"/>
      <c r="AN26" s="148"/>
      <c r="AO26" s="148"/>
      <c r="AP26" s="148"/>
      <c r="AQ26" s="118"/>
      <c r="AR26" s="118"/>
      <c r="AS26" s="118"/>
      <c r="AT26" s="118"/>
      <c r="AU26" s="574"/>
      <c r="AV26" s="574"/>
      <c r="AW26" s="575"/>
      <c r="AX26" s="557"/>
      <c r="AY26" s="557"/>
      <c r="AZ26" s="557"/>
      <c r="BA26" s="557"/>
      <c r="BB26" s="557"/>
      <c r="BC26" s="557"/>
      <c r="BD26" s="557"/>
      <c r="BE26" s="557"/>
    </row>
    <row r="27" spans="2:57" ht="15.75" customHeight="1" thickBot="1">
      <c r="B27" s="346" t="s">
        <v>131</v>
      </c>
      <c r="C27" s="354" t="s">
        <v>204</v>
      </c>
      <c r="D27" s="86" t="s">
        <v>17</v>
      </c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4"/>
      <c r="U27" s="472">
        <v>3</v>
      </c>
      <c r="V27" s="501"/>
      <c r="W27" s="151"/>
      <c r="X27" s="434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6"/>
      <c r="AK27" s="505"/>
      <c r="AL27" s="505">
        <v>3</v>
      </c>
      <c r="AM27" s="148"/>
      <c r="AN27" s="148"/>
      <c r="AO27" s="148"/>
      <c r="AP27" s="148"/>
      <c r="AQ27" s="118"/>
      <c r="AR27" s="118"/>
      <c r="AS27" s="118"/>
      <c r="AT27" s="118"/>
      <c r="AU27" s="574"/>
      <c r="AV27" s="574"/>
      <c r="AW27" s="575"/>
      <c r="AX27" s="557"/>
      <c r="AY27" s="557"/>
      <c r="AZ27" s="557"/>
      <c r="BA27" s="557"/>
      <c r="BB27" s="557"/>
      <c r="BC27" s="557"/>
      <c r="BD27" s="557"/>
      <c r="BE27" s="557"/>
    </row>
    <row r="28" spans="2:57" ht="15.75" thickBot="1">
      <c r="B28" s="347"/>
      <c r="C28" s="355"/>
      <c r="D28" s="86" t="s">
        <v>18</v>
      </c>
      <c r="E28" s="215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7"/>
      <c r="U28" s="475"/>
      <c r="V28" s="502"/>
      <c r="W28" s="151"/>
      <c r="X28" s="437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9"/>
      <c r="AK28" s="506"/>
      <c r="AL28" s="506"/>
      <c r="AM28" s="148"/>
      <c r="AN28" s="148"/>
      <c r="AO28" s="148"/>
      <c r="AP28" s="148"/>
      <c r="AQ28" s="118"/>
      <c r="AR28" s="118"/>
      <c r="AS28" s="118"/>
      <c r="AT28" s="118"/>
      <c r="AU28" s="574"/>
      <c r="AV28" s="574"/>
      <c r="AW28" s="575"/>
      <c r="AX28" s="557"/>
      <c r="AY28" s="557"/>
      <c r="AZ28" s="557"/>
      <c r="BA28" s="557"/>
      <c r="BB28" s="557"/>
      <c r="BC28" s="557"/>
      <c r="BD28" s="557"/>
      <c r="BE28" s="557"/>
    </row>
    <row r="29" spans="2:57" ht="15.75" thickBot="1">
      <c r="B29" s="260" t="s">
        <v>81</v>
      </c>
      <c r="C29" s="350" t="s">
        <v>32</v>
      </c>
      <c r="D29" s="99" t="s">
        <v>17</v>
      </c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4"/>
      <c r="U29" s="432" t="s">
        <v>143</v>
      </c>
      <c r="V29" s="501"/>
      <c r="W29" s="121"/>
      <c r="X29" s="416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8"/>
      <c r="AK29" s="505"/>
      <c r="AL29" s="503" t="s">
        <v>175</v>
      </c>
      <c r="AM29" s="138"/>
      <c r="AN29" s="138"/>
      <c r="AO29" s="138"/>
      <c r="AP29" s="138"/>
      <c r="AQ29" s="118"/>
      <c r="AR29" s="118"/>
      <c r="AS29" s="118"/>
      <c r="AT29" s="118"/>
      <c r="AU29" s="574"/>
      <c r="AV29" s="574"/>
      <c r="AW29" s="575"/>
      <c r="AX29" s="553"/>
      <c r="AY29" s="553"/>
      <c r="AZ29" s="553"/>
      <c r="BA29" s="553"/>
      <c r="BB29" s="553"/>
      <c r="BC29" s="553"/>
      <c r="BD29" s="553"/>
      <c r="BE29" s="554"/>
    </row>
    <row r="30" spans="2:57" ht="24" customHeight="1" thickBot="1">
      <c r="B30" s="261"/>
      <c r="C30" s="351"/>
      <c r="D30" s="99" t="s">
        <v>18</v>
      </c>
      <c r="E30" s="225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7"/>
      <c r="U30" s="433"/>
      <c r="V30" s="502"/>
      <c r="W30" s="121"/>
      <c r="X30" s="419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1"/>
      <c r="AK30" s="506"/>
      <c r="AL30" s="504"/>
      <c r="AM30" s="138"/>
      <c r="AN30" s="138"/>
      <c r="AO30" s="138"/>
      <c r="AP30" s="138"/>
      <c r="AQ30" s="118"/>
      <c r="AR30" s="118"/>
      <c r="AS30" s="118"/>
      <c r="AT30" s="118"/>
      <c r="AU30" s="574"/>
      <c r="AV30" s="574"/>
      <c r="AW30" s="575"/>
      <c r="AX30" s="553"/>
      <c r="AY30" s="553"/>
      <c r="AZ30" s="553"/>
      <c r="BA30" s="553"/>
      <c r="BB30" s="553"/>
      <c r="BC30" s="553"/>
      <c r="BD30" s="553"/>
      <c r="BE30" s="554"/>
    </row>
    <row r="31" spans="2:57" ht="24.75" customHeight="1" thickBot="1">
      <c r="B31" s="366" t="s">
        <v>33</v>
      </c>
      <c r="C31" s="383" t="s">
        <v>153</v>
      </c>
      <c r="D31" s="135" t="s">
        <v>17</v>
      </c>
      <c r="E31" s="22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9"/>
      <c r="U31" s="497"/>
      <c r="V31" s="501"/>
      <c r="W31" s="121"/>
      <c r="X31" s="491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3"/>
      <c r="AK31" s="505"/>
      <c r="AL31" s="505" t="s">
        <v>144</v>
      </c>
      <c r="AM31" s="138"/>
      <c r="AN31" s="138"/>
      <c r="AO31" s="138"/>
      <c r="AP31" s="138"/>
      <c r="AQ31" s="118"/>
      <c r="AR31" s="118"/>
      <c r="AS31" s="118"/>
      <c r="AT31" s="118"/>
      <c r="AU31" s="574"/>
      <c r="AV31" s="574"/>
      <c r="AW31" s="575"/>
      <c r="AX31" s="553"/>
      <c r="AY31" s="553"/>
      <c r="AZ31" s="553"/>
      <c r="BA31" s="553"/>
      <c r="BB31" s="553"/>
      <c r="BC31" s="553"/>
      <c r="BD31" s="553"/>
      <c r="BE31" s="554"/>
    </row>
    <row r="32" spans="2:57" ht="33" customHeight="1" thickBot="1">
      <c r="B32" s="367"/>
      <c r="C32" s="384"/>
      <c r="D32" s="135" t="s">
        <v>18</v>
      </c>
      <c r="E32" s="229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498"/>
      <c r="V32" s="502"/>
      <c r="W32" s="121"/>
      <c r="X32" s="494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6"/>
      <c r="AK32" s="506"/>
      <c r="AL32" s="506"/>
      <c r="AM32" s="138"/>
      <c r="AN32" s="138"/>
      <c r="AO32" s="138"/>
      <c r="AP32" s="138"/>
      <c r="AQ32" s="118"/>
      <c r="AR32" s="118"/>
      <c r="AS32" s="118"/>
      <c r="AT32" s="118"/>
      <c r="AU32" s="574"/>
      <c r="AV32" s="574"/>
      <c r="AW32" s="575"/>
      <c r="AX32" s="553"/>
      <c r="AY32" s="553"/>
      <c r="AZ32" s="553"/>
      <c r="BA32" s="553"/>
      <c r="BB32" s="553"/>
      <c r="BC32" s="553"/>
      <c r="BD32" s="553"/>
      <c r="BE32" s="554"/>
    </row>
    <row r="33" spans="2:57" ht="27" customHeight="1" thickBot="1">
      <c r="B33" s="282" t="s">
        <v>162</v>
      </c>
      <c r="C33" s="354" t="s">
        <v>163</v>
      </c>
      <c r="D33" s="86" t="s">
        <v>17</v>
      </c>
      <c r="E33" s="230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2"/>
      <c r="U33" s="472"/>
      <c r="V33" s="501"/>
      <c r="W33" s="122"/>
      <c r="X33" s="434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6"/>
      <c r="AK33" s="505"/>
      <c r="AL33" s="505" t="s">
        <v>145</v>
      </c>
      <c r="AM33" s="141"/>
      <c r="AN33" s="141"/>
      <c r="AO33" s="141"/>
      <c r="AP33" s="141"/>
      <c r="AQ33" s="118"/>
      <c r="AR33" s="118"/>
      <c r="AS33" s="118"/>
      <c r="AT33" s="118"/>
      <c r="AU33" s="574"/>
      <c r="AV33" s="574"/>
      <c r="AW33" s="575"/>
      <c r="AX33" s="553"/>
      <c r="AY33" s="553"/>
      <c r="AZ33" s="553"/>
      <c r="BA33" s="553"/>
      <c r="BB33" s="553"/>
      <c r="BC33" s="553"/>
      <c r="BD33" s="553"/>
      <c r="BE33" s="554"/>
    </row>
    <row r="34" spans="2:57" ht="36" customHeight="1" thickBot="1">
      <c r="B34" s="283"/>
      <c r="C34" s="355"/>
      <c r="D34" s="86" t="s">
        <v>18</v>
      </c>
      <c r="E34" s="233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475"/>
      <c r="V34" s="502"/>
      <c r="W34" s="122"/>
      <c r="X34" s="437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9"/>
      <c r="AK34" s="506"/>
      <c r="AL34" s="506"/>
      <c r="AM34" s="141"/>
      <c r="AN34" s="141"/>
      <c r="AO34" s="141"/>
      <c r="AP34" s="141"/>
      <c r="AQ34" s="118"/>
      <c r="AR34" s="118"/>
      <c r="AS34" s="118"/>
      <c r="AT34" s="118"/>
      <c r="AU34" s="574"/>
      <c r="AV34" s="574"/>
      <c r="AW34" s="575"/>
      <c r="AX34" s="553"/>
      <c r="AY34" s="553"/>
      <c r="AZ34" s="553"/>
      <c r="BA34" s="553"/>
      <c r="BB34" s="553"/>
      <c r="BC34" s="553"/>
      <c r="BD34" s="553"/>
      <c r="BE34" s="554"/>
    </row>
    <row r="35" spans="2:57" ht="30" customHeight="1" thickBot="1">
      <c r="B35" s="282" t="s">
        <v>168</v>
      </c>
      <c r="C35" s="377" t="s">
        <v>169</v>
      </c>
      <c r="D35" s="86" t="s">
        <v>17</v>
      </c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2"/>
      <c r="U35" s="472"/>
      <c r="V35" s="501"/>
      <c r="W35" s="122"/>
      <c r="X35" s="434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6"/>
      <c r="AK35" s="505"/>
      <c r="AL35" s="505" t="s">
        <v>144</v>
      </c>
      <c r="AM35" s="141"/>
      <c r="AN35" s="141"/>
      <c r="AO35" s="141"/>
      <c r="AP35" s="141"/>
      <c r="AQ35" s="118"/>
      <c r="AR35" s="118"/>
      <c r="AS35" s="118"/>
      <c r="AT35" s="118"/>
      <c r="AU35" s="574"/>
      <c r="AV35" s="574"/>
      <c r="AW35" s="575"/>
      <c r="AX35" s="553"/>
      <c r="AY35" s="553"/>
      <c r="AZ35" s="553"/>
      <c r="BA35" s="553"/>
      <c r="BB35" s="553"/>
      <c r="BC35" s="553"/>
      <c r="BD35" s="553"/>
      <c r="BE35" s="554"/>
    </row>
    <row r="36" spans="2:57" ht="29.25" customHeight="1" thickBot="1">
      <c r="B36" s="283"/>
      <c r="C36" s="378"/>
      <c r="D36" s="86" t="s">
        <v>18</v>
      </c>
      <c r="E36" s="233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5"/>
      <c r="U36" s="475"/>
      <c r="V36" s="502"/>
      <c r="W36" s="122"/>
      <c r="X36" s="437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9"/>
      <c r="AK36" s="506"/>
      <c r="AL36" s="506"/>
      <c r="AM36" s="141"/>
      <c r="AN36" s="141"/>
      <c r="AO36" s="141"/>
      <c r="AP36" s="141"/>
      <c r="AQ36" s="118"/>
      <c r="AR36" s="118"/>
      <c r="AS36" s="118"/>
      <c r="AT36" s="118"/>
      <c r="AU36" s="574"/>
      <c r="AV36" s="574"/>
      <c r="AW36" s="575"/>
      <c r="AX36" s="553"/>
      <c r="AY36" s="553"/>
      <c r="AZ36" s="553"/>
      <c r="BA36" s="553"/>
      <c r="BB36" s="553"/>
      <c r="BC36" s="553"/>
      <c r="BD36" s="553"/>
      <c r="BE36" s="554"/>
    </row>
    <row r="37" spans="2:57" ht="15.75" thickBot="1">
      <c r="B37" s="282" t="s">
        <v>130</v>
      </c>
      <c r="C37" s="372" t="s">
        <v>44</v>
      </c>
      <c r="D37" s="86"/>
      <c r="E37" s="230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2"/>
      <c r="U37" s="472" t="s">
        <v>146</v>
      </c>
      <c r="V37" s="501"/>
      <c r="W37" s="125"/>
      <c r="X37" s="434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6"/>
      <c r="AK37" s="505"/>
      <c r="AL37" s="505"/>
      <c r="AM37" s="139"/>
      <c r="AN37" s="139"/>
      <c r="AO37" s="139"/>
      <c r="AP37" s="148"/>
      <c r="AQ37" s="118"/>
      <c r="AR37" s="118"/>
      <c r="AS37" s="118"/>
      <c r="AT37" s="118"/>
      <c r="AU37" s="574"/>
      <c r="AV37" s="574"/>
      <c r="AW37" s="575"/>
      <c r="AX37" s="553"/>
      <c r="AY37" s="553"/>
      <c r="AZ37" s="553"/>
      <c r="BA37" s="553"/>
      <c r="BB37" s="553"/>
      <c r="BC37" s="553"/>
      <c r="BD37" s="553"/>
      <c r="BE37" s="554"/>
    </row>
    <row r="38" spans="2:57" ht="15.75" thickBot="1">
      <c r="B38" s="283"/>
      <c r="C38" s="373"/>
      <c r="D38" s="86"/>
      <c r="E38" s="233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5"/>
      <c r="U38" s="475"/>
      <c r="V38" s="502"/>
      <c r="W38" s="125"/>
      <c r="X38" s="437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9"/>
      <c r="AK38" s="506"/>
      <c r="AL38" s="506"/>
      <c r="AM38" s="139"/>
      <c r="AN38" s="139"/>
      <c r="AO38" s="139"/>
      <c r="AP38" s="148"/>
      <c r="AQ38" s="118"/>
      <c r="AR38" s="118"/>
      <c r="AS38" s="118"/>
      <c r="AT38" s="118"/>
      <c r="AU38" s="574"/>
      <c r="AV38" s="574"/>
      <c r="AW38" s="575"/>
      <c r="AX38" s="553"/>
      <c r="AY38" s="553"/>
      <c r="AZ38" s="553"/>
      <c r="BA38" s="553"/>
      <c r="BB38" s="553"/>
      <c r="BC38" s="553"/>
      <c r="BD38" s="553"/>
      <c r="BE38" s="554"/>
    </row>
    <row r="39" spans="2:57" ht="15.75" thickBot="1">
      <c r="B39" s="476" t="s">
        <v>103</v>
      </c>
      <c r="C39" s="478" t="s">
        <v>170</v>
      </c>
      <c r="D39" s="135" t="s">
        <v>17</v>
      </c>
      <c r="E39" s="236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497"/>
      <c r="V39" s="501"/>
      <c r="W39" s="125"/>
      <c r="X39" s="491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3"/>
      <c r="AK39" s="505"/>
      <c r="AL39" s="505" t="s">
        <v>144</v>
      </c>
      <c r="AM39" s="139"/>
      <c r="AN39" s="139"/>
      <c r="AO39" s="139"/>
      <c r="AP39" s="139"/>
      <c r="AQ39" s="118"/>
      <c r="AR39" s="118"/>
      <c r="AS39" s="118"/>
      <c r="AT39" s="118"/>
      <c r="AU39" s="574"/>
      <c r="AV39" s="574"/>
      <c r="AW39" s="575"/>
      <c r="AX39" s="553"/>
      <c r="AY39" s="553"/>
      <c r="AZ39" s="553"/>
      <c r="BA39" s="553"/>
      <c r="BB39" s="553"/>
      <c r="BC39" s="553"/>
      <c r="BD39" s="553"/>
      <c r="BE39" s="554"/>
    </row>
    <row r="40" spans="2:57" ht="15.75" thickBot="1">
      <c r="B40" s="477"/>
      <c r="C40" s="479"/>
      <c r="D40" s="135" t="s">
        <v>18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1"/>
      <c r="U40" s="498"/>
      <c r="V40" s="502"/>
      <c r="W40" s="125"/>
      <c r="X40" s="494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6"/>
      <c r="AK40" s="506"/>
      <c r="AL40" s="506"/>
      <c r="AM40" s="139"/>
      <c r="AN40" s="139"/>
      <c r="AO40" s="139"/>
      <c r="AP40" s="139"/>
      <c r="AQ40" s="118"/>
      <c r="AR40" s="118"/>
      <c r="AS40" s="118"/>
      <c r="AT40" s="118"/>
      <c r="AU40" s="574"/>
      <c r="AV40" s="574"/>
      <c r="AW40" s="575"/>
      <c r="AX40" s="553"/>
      <c r="AY40" s="553"/>
      <c r="AZ40" s="553"/>
      <c r="BA40" s="553"/>
      <c r="BB40" s="553"/>
      <c r="BC40" s="553"/>
      <c r="BD40" s="553"/>
      <c r="BE40" s="554"/>
    </row>
    <row r="41" spans="2:57" ht="15.75" thickBot="1">
      <c r="B41" s="282" t="s">
        <v>104</v>
      </c>
      <c r="C41" s="372" t="s">
        <v>171</v>
      </c>
      <c r="D41" s="86" t="s">
        <v>17</v>
      </c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  <c r="U41" s="472"/>
      <c r="V41" s="501"/>
      <c r="W41" s="125"/>
      <c r="X41" s="434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6"/>
      <c r="AK41" s="505"/>
      <c r="AL41" s="505" t="s">
        <v>144</v>
      </c>
      <c r="AM41" s="139"/>
      <c r="AN41" s="139"/>
      <c r="AO41" s="139"/>
      <c r="AP41" s="148"/>
      <c r="AQ41" s="118"/>
      <c r="AR41" s="118"/>
      <c r="AS41" s="118"/>
      <c r="AT41" s="118"/>
      <c r="AU41" s="574"/>
      <c r="AV41" s="574"/>
      <c r="AW41" s="575"/>
      <c r="AX41" s="553"/>
      <c r="AY41" s="553"/>
      <c r="AZ41" s="553"/>
      <c r="BA41" s="553"/>
      <c r="BB41" s="553"/>
      <c r="BC41" s="553"/>
      <c r="BD41" s="553"/>
      <c r="BE41" s="554"/>
    </row>
    <row r="42" spans="2:57" ht="18" customHeight="1" thickBot="1">
      <c r="B42" s="283"/>
      <c r="C42" s="373"/>
      <c r="D42" s="86" t="s">
        <v>18</v>
      </c>
      <c r="E42" s="233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5"/>
      <c r="U42" s="475"/>
      <c r="V42" s="502"/>
      <c r="W42" s="125"/>
      <c r="X42" s="437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9"/>
      <c r="AK42" s="506"/>
      <c r="AL42" s="506"/>
      <c r="AM42" s="139"/>
      <c r="AN42" s="139"/>
      <c r="AO42" s="139"/>
      <c r="AP42" s="148"/>
      <c r="AQ42" s="118"/>
      <c r="AR42" s="118"/>
      <c r="AS42" s="118"/>
      <c r="AT42" s="118"/>
      <c r="AU42" s="574"/>
      <c r="AV42" s="574"/>
      <c r="AW42" s="575"/>
      <c r="AX42" s="553"/>
      <c r="AY42" s="553"/>
      <c r="AZ42" s="553"/>
      <c r="BA42" s="553"/>
      <c r="BB42" s="553"/>
      <c r="BC42" s="553"/>
      <c r="BD42" s="553"/>
      <c r="BE42" s="554"/>
    </row>
    <row r="43" spans="2:57" ht="15.75" thickBot="1">
      <c r="B43" s="282" t="s">
        <v>135</v>
      </c>
      <c r="C43" s="372" t="s">
        <v>44</v>
      </c>
      <c r="D43" s="86"/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2"/>
      <c r="U43" s="472"/>
      <c r="V43" s="501"/>
      <c r="W43" s="125"/>
      <c r="X43" s="434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6"/>
      <c r="AK43" s="505"/>
      <c r="AL43" s="505" t="s">
        <v>146</v>
      </c>
      <c r="AM43" s="139"/>
      <c r="AN43" s="139"/>
      <c r="AO43" s="139"/>
      <c r="AP43" s="148"/>
      <c r="AQ43" s="118"/>
      <c r="AR43" s="118"/>
      <c r="AS43" s="118"/>
      <c r="AT43" s="118"/>
      <c r="AU43" s="574"/>
      <c r="AV43" s="574"/>
      <c r="AW43" s="575"/>
      <c r="AX43" s="553"/>
      <c r="AY43" s="553"/>
      <c r="AZ43" s="553"/>
      <c r="BA43" s="553"/>
      <c r="BB43" s="553"/>
      <c r="BC43" s="553"/>
      <c r="BD43" s="553"/>
      <c r="BE43" s="554"/>
    </row>
    <row r="44" spans="2:57" ht="15.75" thickBot="1">
      <c r="B44" s="283"/>
      <c r="C44" s="373"/>
      <c r="D44" s="86"/>
      <c r="E44" s="233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5"/>
      <c r="U44" s="475"/>
      <c r="V44" s="502"/>
      <c r="W44" s="125"/>
      <c r="X44" s="437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9"/>
      <c r="AK44" s="506"/>
      <c r="AL44" s="506"/>
      <c r="AM44" s="139"/>
      <c r="AN44" s="139"/>
      <c r="AO44" s="139"/>
      <c r="AP44" s="148"/>
      <c r="AQ44" s="118"/>
      <c r="AR44" s="118"/>
      <c r="AS44" s="118"/>
      <c r="AT44" s="118"/>
      <c r="AU44" s="574"/>
      <c r="AV44" s="574"/>
      <c r="AW44" s="575"/>
      <c r="AX44" s="553"/>
      <c r="AY44" s="553"/>
      <c r="AZ44" s="553"/>
      <c r="BA44" s="553"/>
      <c r="BB44" s="553"/>
      <c r="BC44" s="553"/>
      <c r="BD44" s="553"/>
      <c r="BE44" s="554"/>
    </row>
    <row r="45" spans="2:57" ht="15.75" thickBot="1">
      <c r="B45" s="282" t="s">
        <v>136</v>
      </c>
      <c r="C45" s="372" t="s">
        <v>137</v>
      </c>
      <c r="D45" s="86"/>
      <c r="E45" s="230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2"/>
      <c r="U45" s="472"/>
      <c r="V45" s="501"/>
      <c r="W45" s="125"/>
      <c r="X45" s="434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6"/>
      <c r="AK45" s="505"/>
      <c r="AL45" s="505"/>
      <c r="AM45" s="507"/>
      <c r="AN45" s="508"/>
      <c r="AO45" s="508"/>
      <c r="AP45" s="509"/>
      <c r="AQ45" s="118"/>
      <c r="AR45" s="118"/>
      <c r="AS45" s="118"/>
      <c r="AT45" s="118"/>
      <c r="AU45" s="576"/>
      <c r="AV45" s="574"/>
      <c r="AW45" s="575"/>
      <c r="AX45" s="553"/>
      <c r="AY45" s="553"/>
      <c r="AZ45" s="553"/>
      <c r="BA45" s="553"/>
      <c r="BB45" s="553"/>
      <c r="BC45" s="553"/>
      <c r="BD45" s="553"/>
      <c r="BE45" s="554"/>
    </row>
    <row r="46" spans="2:57" ht="15.75" thickBot="1">
      <c r="B46" s="283"/>
      <c r="C46" s="373"/>
      <c r="D46" s="86"/>
      <c r="E46" s="233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5"/>
      <c r="U46" s="475"/>
      <c r="V46" s="502"/>
      <c r="W46" s="125"/>
      <c r="X46" s="437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9"/>
      <c r="AK46" s="506"/>
      <c r="AL46" s="506"/>
      <c r="AM46" s="510"/>
      <c r="AN46" s="511"/>
      <c r="AO46" s="511"/>
      <c r="AP46" s="512"/>
      <c r="AQ46" s="118"/>
      <c r="AR46" s="118"/>
      <c r="AS46" s="118"/>
      <c r="AT46" s="118"/>
      <c r="AU46" s="577"/>
      <c r="AV46" s="574"/>
      <c r="AW46" s="575"/>
      <c r="AX46" s="553"/>
      <c r="AY46" s="553"/>
      <c r="AZ46" s="553"/>
      <c r="BA46" s="553"/>
      <c r="BB46" s="553"/>
      <c r="BC46" s="553"/>
      <c r="BD46" s="553"/>
      <c r="BE46" s="554"/>
    </row>
    <row r="47" spans="2:57" ht="15.75" thickBot="1">
      <c r="B47" s="385" t="s">
        <v>37</v>
      </c>
      <c r="C47" s="386"/>
      <c r="D47" s="38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137"/>
      <c r="R47" s="137"/>
      <c r="S47" s="137"/>
      <c r="T47" s="137"/>
      <c r="U47" s="137"/>
      <c r="V47" s="114"/>
      <c r="W47" s="127"/>
      <c r="X47" s="128"/>
      <c r="Y47" s="128"/>
      <c r="Z47" s="128"/>
      <c r="AA47" s="128"/>
      <c r="AB47" s="128"/>
      <c r="AC47" s="137"/>
      <c r="AD47" s="137"/>
      <c r="AE47" s="137"/>
      <c r="AF47" s="128"/>
      <c r="AG47" s="128"/>
      <c r="AH47" s="128"/>
      <c r="AI47" s="128"/>
      <c r="AJ47" s="128"/>
      <c r="AK47" s="505"/>
      <c r="AL47" s="158">
        <f>SUM(X47:AJ47)</f>
        <v>0</v>
      </c>
      <c r="AM47" s="149"/>
      <c r="AN47" s="149"/>
      <c r="AO47" s="149"/>
      <c r="AP47" s="149"/>
      <c r="AQ47" s="118"/>
      <c r="AR47" s="118"/>
      <c r="AS47" s="118"/>
      <c r="AT47" s="118"/>
      <c r="AU47" s="574"/>
      <c r="AV47" s="574"/>
      <c r="AW47" s="575"/>
      <c r="AX47" s="558"/>
      <c r="AY47" s="558"/>
      <c r="AZ47" s="558"/>
      <c r="BA47" s="558"/>
      <c r="BB47" s="558"/>
      <c r="BC47" s="558"/>
      <c r="BD47" s="558"/>
      <c r="BE47" s="559"/>
    </row>
    <row r="48" spans="2:57" ht="15.75" thickBot="1">
      <c r="B48" s="374" t="s">
        <v>19</v>
      </c>
      <c r="C48" s="375"/>
      <c r="D48" s="37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137"/>
      <c r="R48" s="137"/>
      <c r="S48" s="137"/>
      <c r="T48" s="137"/>
      <c r="U48" s="137"/>
      <c r="V48" s="114"/>
      <c r="W48" s="127"/>
      <c r="X48" s="128"/>
      <c r="Y48" s="128"/>
      <c r="Z48" s="128"/>
      <c r="AA48" s="128"/>
      <c r="AB48" s="128"/>
      <c r="AC48" s="137"/>
      <c r="AD48" s="137"/>
      <c r="AE48" s="137"/>
      <c r="AF48" s="128"/>
      <c r="AG48" s="128"/>
      <c r="AH48" s="128"/>
      <c r="AI48" s="128"/>
      <c r="AJ48" s="128"/>
      <c r="AK48" s="506"/>
      <c r="AL48" s="158">
        <f>SUM(X48:AJ48)</f>
        <v>0</v>
      </c>
      <c r="AM48" s="149"/>
      <c r="AN48" s="149"/>
      <c r="AO48" s="149"/>
      <c r="AP48" s="149"/>
      <c r="AQ48" s="118"/>
      <c r="AR48" s="118"/>
      <c r="AS48" s="118"/>
      <c r="AT48" s="118"/>
      <c r="AU48" s="574"/>
      <c r="AV48" s="574"/>
      <c r="AW48" s="575"/>
      <c r="AX48" s="558"/>
      <c r="AY48" s="558"/>
      <c r="AZ48" s="558"/>
      <c r="BA48" s="558"/>
      <c r="BB48" s="558"/>
      <c r="BC48" s="558"/>
      <c r="BD48" s="558"/>
      <c r="BE48" s="559"/>
    </row>
    <row r="49" spans="2:57" ht="15.75" thickBot="1">
      <c r="B49" s="374" t="s">
        <v>20</v>
      </c>
      <c r="C49" s="375"/>
      <c r="D49" s="376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37"/>
      <c r="R49" s="137"/>
      <c r="S49" s="137"/>
      <c r="T49" s="137"/>
      <c r="U49" s="137"/>
      <c r="V49" s="114"/>
      <c r="W49" s="129"/>
      <c r="X49" s="130"/>
      <c r="Y49" s="130"/>
      <c r="Z49" s="130"/>
      <c r="AA49" s="130"/>
      <c r="AB49" s="130"/>
      <c r="AC49" s="137"/>
      <c r="AD49" s="137"/>
      <c r="AE49" s="137"/>
      <c r="AF49" s="130"/>
      <c r="AG49" s="130"/>
      <c r="AH49" s="130"/>
      <c r="AI49" s="130"/>
      <c r="AJ49" s="130"/>
      <c r="AK49" s="199"/>
      <c r="AL49" s="158">
        <f>SUM(X49:AJ49)</f>
        <v>0</v>
      </c>
      <c r="AM49" s="155"/>
      <c r="AN49" s="155"/>
      <c r="AO49" s="155"/>
      <c r="AP49" s="155"/>
      <c r="AQ49" s="118"/>
      <c r="AR49" s="118"/>
      <c r="AS49" s="118"/>
      <c r="AT49" s="118"/>
      <c r="AU49" s="574"/>
      <c r="AV49" s="574"/>
      <c r="AW49" s="575"/>
      <c r="AX49" s="553"/>
      <c r="AY49" s="553"/>
      <c r="AZ49" s="553"/>
      <c r="BA49" s="553"/>
      <c r="BB49" s="553"/>
      <c r="BC49" s="553"/>
      <c r="BD49" s="553"/>
      <c r="BE49" s="554"/>
    </row>
  </sheetData>
  <sheetProtection/>
  <mergeCells count="156">
    <mergeCell ref="AK41:AK42"/>
    <mergeCell ref="AK43:AK44"/>
    <mergeCell ref="AK45:AK46"/>
    <mergeCell ref="AK47:AK48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K33:AK34"/>
    <mergeCell ref="AK35:AK36"/>
    <mergeCell ref="AK37:AK38"/>
    <mergeCell ref="AK39:AK40"/>
    <mergeCell ref="AK27:AK28"/>
    <mergeCell ref="AK29:AK30"/>
    <mergeCell ref="AK31:AK32"/>
    <mergeCell ref="AJ8:AK8"/>
    <mergeCell ref="AL45:AL46"/>
    <mergeCell ref="AU45:AU46"/>
    <mergeCell ref="AM45:AP46"/>
    <mergeCell ref="AL33:AL34"/>
    <mergeCell ref="AL35:AL36"/>
    <mergeCell ref="AL37:AL38"/>
    <mergeCell ref="AL39:AL40"/>
    <mergeCell ref="AL41:AL42"/>
    <mergeCell ref="AL43:AL44"/>
    <mergeCell ref="AL25:AL26"/>
    <mergeCell ref="AL27:AL28"/>
    <mergeCell ref="AL29:AL30"/>
    <mergeCell ref="AL31:AL32"/>
    <mergeCell ref="X41:AJ42"/>
    <mergeCell ref="X43:AJ44"/>
    <mergeCell ref="X45:AJ46"/>
    <mergeCell ref="AL11:AL12"/>
    <mergeCell ref="AL13:AL14"/>
    <mergeCell ref="AL15:AL16"/>
    <mergeCell ref="AL17:AL18"/>
    <mergeCell ref="AL19:AL20"/>
    <mergeCell ref="AL21:AL22"/>
    <mergeCell ref="AL23:AL24"/>
    <mergeCell ref="X29:AJ30"/>
    <mergeCell ref="X31:AJ32"/>
    <mergeCell ref="X33:AJ34"/>
    <mergeCell ref="X35:AJ36"/>
    <mergeCell ref="X37:AJ38"/>
    <mergeCell ref="X39:AJ40"/>
    <mergeCell ref="X21:AJ22"/>
    <mergeCell ref="X23:AJ24"/>
    <mergeCell ref="X25:AJ26"/>
    <mergeCell ref="X27:AJ28"/>
    <mergeCell ref="V37:V38"/>
    <mergeCell ref="V39:V40"/>
    <mergeCell ref="V41:V42"/>
    <mergeCell ref="V43:V44"/>
    <mergeCell ref="V45:V46"/>
    <mergeCell ref="X11:AJ12"/>
    <mergeCell ref="X13:AJ14"/>
    <mergeCell ref="X15:AJ16"/>
    <mergeCell ref="X17:AJ18"/>
    <mergeCell ref="X19:AJ20"/>
    <mergeCell ref="V29:V30"/>
    <mergeCell ref="V31:V32"/>
    <mergeCell ref="V33:V34"/>
    <mergeCell ref="V35:V36"/>
    <mergeCell ref="U35:U36"/>
    <mergeCell ref="U37:U38"/>
    <mergeCell ref="V13:V14"/>
    <mergeCell ref="V15:V16"/>
    <mergeCell ref="V17:V18"/>
    <mergeCell ref="V19:V20"/>
    <mergeCell ref="V21:V22"/>
    <mergeCell ref="V23:V24"/>
    <mergeCell ref="V25:V26"/>
    <mergeCell ref="V27:V28"/>
    <mergeCell ref="B47:D47"/>
    <mergeCell ref="B48:D48"/>
    <mergeCell ref="B49:D49"/>
    <mergeCell ref="V11:V12"/>
    <mergeCell ref="U27:U28"/>
    <mergeCell ref="U29:U30"/>
    <mergeCell ref="U31:U32"/>
    <mergeCell ref="U33:U34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7:B28"/>
    <mergeCell ref="C27:C28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B6:BE6"/>
    <mergeCell ref="E7:BE7"/>
    <mergeCell ref="E9:BE9"/>
    <mergeCell ref="B11:B12"/>
    <mergeCell ref="C11:C12"/>
    <mergeCell ref="B13:B14"/>
    <mergeCell ref="C13:C14"/>
    <mergeCell ref="U11:U12"/>
    <mergeCell ref="U13:U14"/>
    <mergeCell ref="AJ10:AK10"/>
    <mergeCell ref="W6:Y6"/>
    <mergeCell ref="AA6:AC6"/>
    <mergeCell ref="AE6:AH6"/>
    <mergeCell ref="AJ6:AM6"/>
    <mergeCell ref="AO6:AR6"/>
    <mergeCell ref="AX6:AZ6"/>
    <mergeCell ref="C6:C10"/>
    <mergeCell ref="D6:D10"/>
    <mergeCell ref="F6:H6"/>
    <mergeCell ref="J6:L6"/>
    <mergeCell ref="N6:Q6"/>
    <mergeCell ref="S6:U6"/>
    <mergeCell ref="U25:U26"/>
    <mergeCell ref="J1:AJ1"/>
    <mergeCell ref="A2:BE2"/>
    <mergeCell ref="B3:BD3"/>
    <mergeCell ref="AP4:BA4"/>
    <mergeCell ref="V5:AB5"/>
    <mergeCell ref="B6:B10"/>
    <mergeCell ref="U39:U40"/>
    <mergeCell ref="U41:U42"/>
    <mergeCell ref="U43:U44"/>
    <mergeCell ref="U45:U46"/>
    <mergeCell ref="T13:T14"/>
    <mergeCell ref="U15:U16"/>
    <mergeCell ref="U17:U18"/>
    <mergeCell ref="U19:U20"/>
    <mergeCell ref="U21:U22"/>
    <mergeCell ref="U23:U24"/>
  </mergeCells>
  <printOptions/>
  <pageMargins left="0.1968503937007874" right="0.15748031496062992" top="0.1968503937007874" bottom="0.1968503937007874" header="0.1968503937007874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2019-10-28T11:46:40Z</cp:lastPrinted>
  <dcterms:created xsi:type="dcterms:W3CDTF">2011-05-13T04:08:18Z</dcterms:created>
  <dcterms:modified xsi:type="dcterms:W3CDTF">2019-10-28T15:27:47Z</dcterms:modified>
  <cp:category/>
  <cp:version/>
  <cp:contentType/>
  <cp:contentStatus/>
</cp:coreProperties>
</file>